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20" windowHeight="7140" tabRatio="825" firstSheet="12" activeTab="12"/>
  </bookViews>
  <sheets>
    <sheet name="コンベンション " sheetId="1" state="hidden" r:id="rId1"/>
    <sheet name="飛騨芸術堂 " sheetId="2" state="hidden" r:id="rId2"/>
    <sheet name="大会議室" sheetId="3" state="hidden" r:id="rId3"/>
    <sheet name="会議室 1.2" sheetId="4" state="hidden" r:id="rId4"/>
    <sheet name="特別室" sheetId="5" state="hidden" r:id="rId5"/>
    <sheet name="企画展示室" sheetId="6" state="hidden" r:id="rId6"/>
    <sheet name="ﾐﾆｱｼﾀｰ" sheetId="7" state="hidden" r:id="rId7"/>
    <sheet name="ふれあい広場" sheetId="8" state="hidden" r:id="rId8"/>
    <sheet name="ご利用案内印刷用(p,10.11)" sheetId="9" state="hidden" r:id="rId9"/>
    <sheet name="コンベ" sheetId="10" state="hidden" r:id="rId10"/>
    <sheet name="芸術堂" sheetId="11" state="hidden" r:id="rId11"/>
    <sheet name="会議室" sheetId="12" state="hidden" r:id="rId12"/>
    <sheet name="付属設備明細書" sheetId="13" r:id="rId13"/>
  </sheets>
  <definedNames>
    <definedName name="_xlnm.Print_Area" localSheetId="9">'コンベ'!$A$1:$H$97</definedName>
    <definedName name="_xlnm.Print_Area" localSheetId="0">'コンベンション '!$A$1:$L$120</definedName>
    <definedName name="_xlnm.Print_Area" localSheetId="8">'ご利用案内印刷用(p,10.11)'!$A$1:$R$71</definedName>
    <definedName name="_xlnm.Print_Area" localSheetId="7">'ふれあい広場'!$A$1:$I$22</definedName>
    <definedName name="_xlnm.Print_Area" localSheetId="6">'ﾐﾆｱｼﾀｰ'!$A$1:$J$45</definedName>
    <definedName name="_xlnm.Print_Area" localSheetId="11">'会議室'!$A$1:$H$46</definedName>
    <definedName name="_xlnm.Print_Area" localSheetId="3">'会議室 1.2'!$A$1:$K$56</definedName>
    <definedName name="_xlnm.Print_Area" localSheetId="5">'企画展示室'!$A$1:$K$49</definedName>
    <definedName name="_xlnm.Print_Area" localSheetId="10">'芸術堂'!$A$1:$H$85</definedName>
    <definedName name="_xlnm.Print_Area" localSheetId="2">'大会議室'!$A$1:$K$47</definedName>
    <definedName name="_xlnm.Print_Area" localSheetId="4">'特別室'!$A$1:$K$49</definedName>
    <definedName name="_xlnm.Print_Area" localSheetId="1">'飛騨芸術堂 '!$A$1:$L$118</definedName>
    <definedName name="_xlnm.Print_Area">'コンベ'!$B$2:$H$70</definedName>
  </definedNames>
  <calcPr fullCalcOnLoad="1"/>
</workbook>
</file>

<file path=xl/sharedStrings.xml><?xml version="1.0" encoding="utf-8"?>
<sst xmlns="http://schemas.openxmlformats.org/spreadsheetml/2006/main" count="2159" uniqueCount="588">
  <si>
    <t>映像設備</t>
  </si>
  <si>
    <t>金屏風</t>
  </si>
  <si>
    <t>演台（３点セット）</t>
  </si>
  <si>
    <t>司会者台</t>
  </si>
  <si>
    <t>めくり台</t>
  </si>
  <si>
    <t>張出舞台（一列）</t>
  </si>
  <si>
    <t>照明設備Ａセット（２０ＫＷまで）</t>
  </si>
  <si>
    <t>照明設備Ｂセット（４０ＫＷまで）</t>
  </si>
  <si>
    <t>照明設備Ｃセット（６０ＫＷまで）</t>
  </si>
  <si>
    <t>スポットライト（１ＫＷ）</t>
  </si>
  <si>
    <t>スポットライト（５００Ｗ）</t>
  </si>
  <si>
    <t>パーライト（１ＫＷ）</t>
  </si>
  <si>
    <t>パーライト（５００Ｗ）</t>
  </si>
  <si>
    <t>エリプソイダルスポットライト（１ＫＷ）</t>
  </si>
  <si>
    <t>エリプソイダルスポットライト（５７５Ｗ）</t>
  </si>
  <si>
    <t>ピンスポットライト（２ＫＷ）</t>
  </si>
  <si>
    <t>ピンスポットライト（１ＫＷ）</t>
  </si>
  <si>
    <t>ストリップライト</t>
  </si>
  <si>
    <t>ボーダーライト</t>
  </si>
  <si>
    <t>エフェクト用プロジェクターライト</t>
  </si>
  <si>
    <t>ストロボ</t>
  </si>
  <si>
    <t>ＣＤプレーヤー</t>
  </si>
  <si>
    <t>カセットデッキ</t>
  </si>
  <si>
    <t>ＭＤプレーヤー</t>
  </si>
  <si>
    <t>ステージスピーカー</t>
  </si>
  <si>
    <t>移動式スピーカー</t>
  </si>
  <si>
    <t>ダイナミックマイクロホン</t>
  </si>
  <si>
    <t>コンデンサーマイクロホン</t>
  </si>
  <si>
    <t>ワイヤレスマイクロホン</t>
  </si>
  <si>
    <t>バレーボール</t>
  </si>
  <si>
    <t>ソフトバレー</t>
  </si>
  <si>
    <t>卓球</t>
  </si>
  <si>
    <t>バスケットボール</t>
  </si>
  <si>
    <t>指揮者台</t>
  </si>
  <si>
    <t>指揮者譜面台</t>
  </si>
  <si>
    <t>演奏者譜面台</t>
  </si>
  <si>
    <t>演奏者用椅子</t>
  </si>
  <si>
    <t>譜面灯</t>
  </si>
  <si>
    <t>コントラバス用椅子</t>
  </si>
  <si>
    <t>チェロ用椅子</t>
  </si>
  <si>
    <t>同時通訳設備</t>
  </si>
  <si>
    <t>ＴＶ会議システム</t>
  </si>
  <si>
    <t>ＯＡボードインターフェイス</t>
  </si>
  <si>
    <t>コンピューターセレクター</t>
  </si>
  <si>
    <t>ＲＧＢケーブル</t>
  </si>
  <si>
    <t>オーバーヘッドカメラ</t>
  </si>
  <si>
    <t>スタンド式スクリーン</t>
  </si>
  <si>
    <t>コードリール</t>
  </si>
  <si>
    <t>映写テーブル</t>
  </si>
  <si>
    <t>ＡＶテーブル</t>
  </si>
  <si>
    <t>マシンラック</t>
  </si>
  <si>
    <t>司会台</t>
  </si>
  <si>
    <t>大会議室</t>
  </si>
  <si>
    <t>舞</t>
  </si>
  <si>
    <t>台</t>
  </si>
  <si>
    <t>設</t>
  </si>
  <si>
    <t>備</t>
  </si>
  <si>
    <t>照</t>
  </si>
  <si>
    <t>明</t>
  </si>
  <si>
    <t>音</t>
  </si>
  <si>
    <t>響</t>
  </si>
  <si>
    <t>体</t>
  </si>
  <si>
    <t>育</t>
  </si>
  <si>
    <t>器</t>
  </si>
  <si>
    <t>具</t>
  </si>
  <si>
    <t>そ</t>
  </si>
  <si>
    <t>の</t>
  </si>
  <si>
    <t>他</t>
  </si>
  <si>
    <t>設備・備品等の名称</t>
  </si>
  <si>
    <t>平台 909×909×H121</t>
  </si>
  <si>
    <t>開き足  高足　1,212×727</t>
  </si>
  <si>
    <t>開き足  高足　909×727</t>
  </si>
  <si>
    <t>ひなだん蹴込　212×1,818</t>
  </si>
  <si>
    <t>人形立て  H1,818×W1,800</t>
  </si>
  <si>
    <t>地絣  W13,000×D9,000 黒・グレー各１枚</t>
  </si>
  <si>
    <t>舞台用机 W1,800×D600×H700</t>
  </si>
  <si>
    <t>舞台用黒板　盤面1,800×1,205</t>
  </si>
  <si>
    <t>バレエシート W15,000×D1,820</t>
  </si>
  <si>
    <t>上敷ゴザ　W13,000×D900</t>
  </si>
  <si>
    <t>上敷ゴザ W7,200×D900</t>
  </si>
  <si>
    <t>上敷ゴザ W3,600×D900</t>
  </si>
  <si>
    <t>緋毛氈　1,720×1,818</t>
  </si>
  <si>
    <t>長座布団  540×1,800</t>
  </si>
  <si>
    <t>長座布団  540×3,600</t>
  </si>
  <si>
    <t>高座用座布団  700×750</t>
  </si>
  <si>
    <t>オプション</t>
  </si>
  <si>
    <t>効果機器類　ﾃﾞｨｽｸﾏｼﾝ2､芯無ﾏｼﾝ2､ﾌｨﾙﾑﾏｼﾝ2､ｽﾗｲﾄﾞｷｬﾘｱ2</t>
  </si>
  <si>
    <t>　　波ｴﾌｪｸﾄ2、ｵｰﾛﾗﾏｼﾝ2､ﾌｧｲｱｰｴﾌｪｸﾄ2､ﾐﾗｰﾎﾞｰﾙ2</t>
  </si>
  <si>
    <t>保有台数</t>
  </si>
  <si>
    <t xml:space="preserve">２台 </t>
  </si>
  <si>
    <t xml:space="preserve">８台 </t>
  </si>
  <si>
    <t xml:space="preserve">１双 </t>
  </si>
  <si>
    <t xml:space="preserve">１式 </t>
  </si>
  <si>
    <t xml:space="preserve">１台 </t>
  </si>
  <si>
    <t xml:space="preserve">１０枚 </t>
  </si>
  <si>
    <t xml:space="preserve">５本 </t>
  </si>
  <si>
    <t xml:space="preserve">２枚 </t>
  </si>
  <si>
    <t xml:space="preserve">１５台 </t>
  </si>
  <si>
    <t xml:space="preserve">２列 </t>
  </si>
  <si>
    <t xml:space="preserve">１６台 </t>
  </si>
  <si>
    <t xml:space="preserve">５枚 </t>
  </si>
  <si>
    <t xml:space="preserve">２本 </t>
  </si>
  <si>
    <t xml:space="preserve">６本 </t>
  </si>
  <si>
    <t xml:space="preserve">４枚 </t>
  </si>
  <si>
    <t>－</t>
  </si>
  <si>
    <t xml:space="preserve">１０本 </t>
  </si>
  <si>
    <t xml:space="preserve">８本 </t>
  </si>
  <si>
    <t xml:space="preserve">５０台 </t>
  </si>
  <si>
    <t xml:space="preserve">８０脚 </t>
  </si>
  <si>
    <t xml:space="preserve">５０個 </t>
  </si>
  <si>
    <t xml:space="preserve">６脚 </t>
  </si>
  <si>
    <t>単　価</t>
  </si>
  <si>
    <t>使用数量</t>
  </si>
  <si>
    <t>金　額</t>
  </si>
  <si>
    <t>平台 1,818×1,818×H121</t>
  </si>
  <si>
    <t>平台 1,212×1,818×H121</t>
  </si>
  <si>
    <t>平台 909×1,818×H121</t>
  </si>
  <si>
    <t>平台 606×1,818×H121</t>
  </si>
  <si>
    <t>平台 変形　1,331×1,818×H121</t>
  </si>
  <si>
    <t>平台 変形　1,677×1,212×H121</t>
  </si>
  <si>
    <t>平台 変形　1,114×1,212×H121</t>
  </si>
  <si>
    <t>開き足 中足  1,818×515</t>
  </si>
  <si>
    <t>開き足 中足　1,212×515</t>
  </si>
  <si>
    <t>開き足 中足　909×515</t>
  </si>
  <si>
    <t>ひなだん蹴込  636×1,818</t>
  </si>
  <si>
    <t>ひなだん蹴込  424×1,818</t>
  </si>
  <si>
    <t>ひなだん蹴込  303×1,818</t>
  </si>
  <si>
    <t>ひなだん蹴込  212×1,818</t>
  </si>
  <si>
    <t>ひなだん蹴込  636×1,340</t>
  </si>
  <si>
    <t>ひなだん蹴込  424×1,686</t>
  </si>
  <si>
    <t>ひなだん蹴込  212×1,122</t>
  </si>
  <si>
    <t>仮設脇花道</t>
  </si>
  <si>
    <t>緋毛氈　1,800×3,600</t>
  </si>
  <si>
    <t xml:space="preserve"> スポットライト（１ＫＷ）</t>
  </si>
  <si>
    <t xml:space="preserve"> スポットライト（５００Ｗ）</t>
  </si>
  <si>
    <t xml:space="preserve"> パーライト（１ＫＷ）</t>
  </si>
  <si>
    <t xml:space="preserve"> パーライト（５００Ｗ）</t>
  </si>
  <si>
    <t xml:space="preserve"> エリプソイダルスポットライト（１ＫＷ）</t>
  </si>
  <si>
    <t xml:space="preserve"> エリプソイダルスポットライト（５７５Ｗ）</t>
  </si>
  <si>
    <t xml:space="preserve"> ピンスポットライト（２ＫＷ）</t>
  </si>
  <si>
    <t xml:space="preserve"> ピンスポットライト（１ＫＷ）</t>
  </si>
  <si>
    <t xml:space="preserve"> ストリップライト</t>
  </si>
  <si>
    <t xml:space="preserve"> ボーダーライト</t>
  </si>
  <si>
    <t xml:space="preserve"> エフェクト用プロジェクターライト</t>
  </si>
  <si>
    <t xml:space="preserve"> ストロボ</t>
  </si>
  <si>
    <t>効果機器類　ﾃﾞｨｽｸﾏｼﾝ､芯無ﾏｼﾝ､ﾌｨﾙﾑﾏｼﾝ､ｽﾗｲﾄﾞｷｬﾘｱ</t>
  </si>
  <si>
    <t>　　波ｴﾌｪｸﾄ、ｵｰﾛﾗﾏｼﾝ､ﾌｧｲｱｰｴﾌｪｸﾄ､ﾐﾗｰﾎﾞｰﾙ</t>
  </si>
  <si>
    <t>楽器マイク</t>
  </si>
  <si>
    <t>バウンダリーマイク</t>
  </si>
  <si>
    <t>グースネックマイク</t>
  </si>
  <si>
    <t>３点吊りマイク</t>
  </si>
  <si>
    <t xml:space="preserve">４台 </t>
  </si>
  <si>
    <t xml:space="preserve">９台 </t>
  </si>
  <si>
    <t xml:space="preserve">１２台 </t>
  </si>
  <si>
    <t xml:space="preserve">１０台 </t>
  </si>
  <si>
    <t xml:space="preserve">５台 </t>
  </si>
  <si>
    <t xml:space="preserve">６枚 </t>
  </si>
  <si>
    <t xml:space="preserve">１７枚 </t>
  </si>
  <si>
    <t>各２</t>
  </si>
  <si>
    <t xml:space="preserve">１３本 </t>
  </si>
  <si>
    <t xml:space="preserve">３本 </t>
  </si>
  <si>
    <t xml:space="preserve">８０台 </t>
  </si>
  <si>
    <t xml:space="preserve">８０個 </t>
  </si>
  <si>
    <t xml:space="preserve">１台 </t>
  </si>
  <si>
    <t>１台</t>
  </si>
  <si>
    <t>設</t>
  </si>
  <si>
    <t>２台</t>
  </si>
  <si>
    <t>液晶プロジェクター ELP-8100</t>
  </si>
  <si>
    <t>液晶プロジェクター ELP-7600</t>
  </si>
  <si>
    <t>液晶プロジェクター ELP-500</t>
  </si>
  <si>
    <t>３本</t>
  </si>
  <si>
    <t>所作台　９尺</t>
  </si>
  <si>
    <t>２４台</t>
  </si>
  <si>
    <t>框　２間</t>
  </si>
  <si>
    <t xml:space="preserve">４脚 </t>
  </si>
  <si>
    <t>飛騨芸術堂設備等の明細</t>
  </si>
  <si>
    <t>＊１区分は、午前：9:00～12:00　午後：13:00～17:00　夜間：17:30～21:30　です。</t>
  </si>
  <si>
    <t>使用日</t>
  </si>
  <si>
    <t>主催者</t>
  </si>
  <si>
    <t>１区分</t>
  </si>
  <si>
    <t>連続２区分</t>
  </si>
  <si>
    <t>連続３区分</t>
  </si>
  <si>
    <r>
      <t>【共通備品】</t>
    </r>
    <r>
      <rPr>
        <sz val="8"/>
        <rFont val="ＭＳ Ｐゴシック"/>
        <family val="3"/>
      </rPr>
      <t>共通備品は、貸し出し数に限りがあります。施設の予約とは別にご予約ください。</t>
    </r>
  </si>
  <si>
    <t>＊</t>
  </si>
  <si>
    <t xml:space="preserve">４台 </t>
  </si>
  <si>
    <t>開き足　中足  1,818×515</t>
  </si>
  <si>
    <t>開き足　中足　1,212×515</t>
  </si>
  <si>
    <t>開き足　中足　909×515</t>
  </si>
  <si>
    <t xml:space="preserve">２７枚 </t>
  </si>
  <si>
    <t xml:space="preserve">１５本 </t>
  </si>
  <si>
    <t>附属設備使用料　小　　計</t>
  </si>
  <si>
    <t>効果機器類</t>
  </si>
  <si>
    <t>１区分</t>
  </si>
  <si>
    <t>連続２区分</t>
  </si>
  <si>
    <t>連続３区分</t>
  </si>
  <si>
    <t>ＯＡボード (ｺﾋﾟｰ機能付き)</t>
  </si>
  <si>
    <t>共</t>
  </si>
  <si>
    <t>通</t>
  </si>
  <si>
    <t>３セット</t>
  </si>
  <si>
    <t>レセプション用椅子</t>
  </si>
  <si>
    <t>附属設備使用料　合計金額</t>
  </si>
  <si>
    <t>◆注意</t>
  </si>
  <si>
    <t>共通設備は、貸し出し数に限りがあります。施設の予約とは別にご予約ください。</t>
  </si>
  <si>
    <t>保有数</t>
  </si>
  <si>
    <t>空調設備使用料　（１時間当たり）</t>
  </si>
  <si>
    <t>床暖房設備使用料（１時間当たり）</t>
  </si>
  <si>
    <t>使 用 料</t>
  </si>
  <si>
    <t>飛騨コンベンションホール設備等の明細</t>
  </si>
  <si>
    <t>（該当欄に○印を又は数量を記入して申請書と同時に提出してください）</t>
  </si>
  <si>
    <t>◆注意</t>
  </si>
  <si>
    <t>台</t>
  </si>
  <si>
    <t>効果機器類</t>
  </si>
  <si>
    <t>　ﾃﾞｨｽｸﾏｼﾝ､芯無ﾏｼﾝ､ﾌｨﾙﾑﾏｼﾝ､ｽﾗｲﾄﾞｷｬﾘｱ波ｴﾌｪｸﾄ、ｵｰﾛﾗﾏｼﾝ､ﾌｧｲｱｰｴﾌｪｸﾄ､ﾐﾗｰﾎﾞｰﾙ､ｽﾄﾛﾎﾞ</t>
  </si>
  <si>
    <t>特別室</t>
  </si>
  <si>
    <t>ＯＡボード (ｺﾋﾟｰ機能付き)</t>
  </si>
  <si>
    <t>１台</t>
  </si>
  <si>
    <t>２台</t>
  </si>
  <si>
    <t>３本</t>
  </si>
  <si>
    <t>レセプション用椅子</t>
  </si>
  <si>
    <t>この場合において、定格消費電力量に500W未満の端数があるときは、その端数を500Wとして計算します。</t>
  </si>
  <si>
    <t>保有数</t>
  </si>
  <si>
    <t>使 用 料</t>
  </si>
  <si>
    <t>１式</t>
  </si>
  <si>
    <t>－</t>
  </si>
  <si>
    <t>展示パネル（900W・1200H,10枚・足12本） 3ｾｯﾄ</t>
  </si>
  <si>
    <t>食遊館・大会議室、会議室、特別室附属設備使用料</t>
  </si>
  <si>
    <t>飛騨コンベンションホール・飛騨芸術堂附属設備使用料</t>
  </si>
  <si>
    <t>保有数</t>
  </si>
  <si>
    <t>１区分</t>
  </si>
  <si>
    <t>連続２区分</t>
  </si>
  <si>
    <t>連続３区分</t>
  </si>
  <si>
    <t>保有数</t>
  </si>
  <si>
    <t>１区分</t>
  </si>
  <si>
    <t>◆</t>
  </si>
  <si>
    <t>◎</t>
  </si>
  <si>
    <t>◎</t>
  </si>
  <si>
    <t>【共通備品】共通備品は、貸し出し数に限りがあります。施設の予約とは別にご予約ください。</t>
  </si>
  <si>
    <t>効果機器類</t>
  </si>
  <si>
    <t>　ﾃﾞｨｽｸﾏｼﾝ､芯無ﾏｼﾝ､ﾌｨﾙﾑﾏｼﾝ､ｽﾗｲﾄﾞｷｬﾘｱ波ｴﾌｪｸﾄ、ｵｰﾛﾗﾏｼﾝ､ﾌｧｲｱｰｴﾌｪｸﾄ､ﾐﾗｰﾎﾞｰﾙ</t>
  </si>
  <si>
    <t>◎</t>
  </si>
  <si>
    <t>－</t>
  </si>
  <si>
    <t>◆</t>
  </si>
  <si>
    <t>＊</t>
  </si>
  <si>
    <t>連続２区分</t>
  </si>
  <si>
    <t>連続３区分</t>
  </si>
  <si>
    <t>＊</t>
  </si>
  <si>
    <t>★</t>
  </si>
  <si>
    <t>１式</t>
  </si>
  <si>
    <t>★</t>
  </si>
  <si>
    <t>イベント広場附属設備使用料</t>
  </si>
  <si>
    <t>保有数</t>
  </si>
  <si>
    <t>１時間当たり</t>
  </si>
  <si>
    <t>１棟</t>
  </si>
  <si>
    <t>１式</t>
  </si>
  <si>
    <t>５棟</t>
  </si>
  <si>
    <t>１区分</t>
  </si>
  <si>
    <t>◆</t>
  </si>
  <si>
    <t>１基当たり</t>
  </si>
  <si>
    <t>1枚当たり</t>
  </si>
  <si>
    <t>注意</t>
  </si>
  <si>
    <t>レセプション用椅子</t>
  </si>
  <si>
    <t>◎</t>
  </si>
  <si>
    <t>映像設備</t>
  </si>
  <si>
    <t>舞</t>
  </si>
  <si>
    <t>台</t>
  </si>
  <si>
    <t>設</t>
  </si>
  <si>
    <t>備</t>
  </si>
  <si>
    <t>３台</t>
  </si>
  <si>
    <t>１台</t>
  </si>
  <si>
    <t>２４台</t>
  </si>
  <si>
    <t>100脚</t>
  </si>
  <si>
    <t>使用日</t>
  </si>
  <si>
    <t>主催者</t>
  </si>
  <si>
    <t>＊１区分とは、午前：9:00～12:00　午後：13:00～17:00　夜間：17:30～21:30　のいずれかです。</t>
  </si>
  <si>
    <t>２本</t>
  </si>
  <si>
    <r>
      <t xml:space="preserve">照明設備Ａセット
</t>
    </r>
    <r>
      <rPr>
        <sz val="7"/>
        <rFont val="ＭＳ Ｐゴシック"/>
        <family val="3"/>
      </rPr>
      <t>（ｽﾎﾟｯﾄﾗｲﾄ・ﾊﾟｰﾗｲﾄ・ｴﾘﾌﾟｿｲﾀﾞﾙｽﾎﾟｯﾄﾗｲﾄの計２０ＫＷまでとﾎﾞｰﾀﾞｰﾗｲﾄ）</t>
    </r>
  </si>
  <si>
    <t>１００脚</t>
  </si>
  <si>
    <t>２４台</t>
  </si>
  <si>
    <t>展示パネル（950W・42D・1850H,ｷｬｽﾀｰ付き）10基</t>
  </si>
  <si>
    <t>３台</t>
  </si>
  <si>
    <t>１台</t>
  </si>
  <si>
    <t>演台</t>
  </si>
  <si>
    <t>演台</t>
  </si>
  <si>
    <t>　</t>
  </si>
  <si>
    <t xml:space="preserve">５脚 </t>
  </si>
  <si>
    <t xml:space="preserve">５脚 </t>
  </si>
  <si>
    <t>ミニシアター設備等の明細</t>
  </si>
  <si>
    <t>備</t>
  </si>
  <si>
    <t>設</t>
  </si>
  <si>
    <t>共</t>
  </si>
  <si>
    <t>照明設備使用料　全灯　（１時間当たり）</t>
  </si>
  <si>
    <t>照明設備使用料　半灯　（１時間当たり）*1/2使用の時</t>
  </si>
  <si>
    <t>単位</t>
  </si>
  <si>
    <t xml:space="preserve">１式 </t>
  </si>
  <si>
    <t>１枚</t>
  </si>
  <si>
    <t>１台</t>
  </si>
  <si>
    <t>１本</t>
  </si>
  <si>
    <t xml:space="preserve">１式 </t>
  </si>
  <si>
    <t>１列</t>
  </si>
  <si>
    <t>１脚</t>
  </si>
  <si>
    <t>１個</t>
  </si>
  <si>
    <t>１台</t>
  </si>
  <si>
    <t>１本</t>
  </si>
  <si>
    <t>１卓</t>
  </si>
  <si>
    <t>３ｾｯﾄ</t>
  </si>
  <si>
    <t>10台</t>
  </si>
  <si>
    <t>附属設備使用に係る延長料金</t>
  </si>
  <si>
    <t>円</t>
  </si>
  <si>
    <t xml:space="preserve">１台 </t>
  </si>
  <si>
    <t xml:space="preserve">１枚 </t>
  </si>
  <si>
    <t xml:space="preserve">１本 </t>
  </si>
  <si>
    <t xml:space="preserve">１台 </t>
  </si>
  <si>
    <t xml:space="preserve">１脚 </t>
  </si>
  <si>
    <t xml:space="preserve">１個 </t>
  </si>
  <si>
    <t>単位</t>
  </si>
  <si>
    <t>１枚</t>
  </si>
  <si>
    <t>１卓</t>
  </si>
  <si>
    <t>単位</t>
  </si>
  <si>
    <t xml:space="preserve">１式 </t>
  </si>
  <si>
    <t>1式</t>
  </si>
  <si>
    <t xml:space="preserve">１台 </t>
  </si>
  <si>
    <t>１台</t>
  </si>
  <si>
    <t>１枚</t>
  </si>
  <si>
    <t xml:space="preserve">１枚 </t>
  </si>
  <si>
    <t xml:space="preserve">１本 </t>
  </si>
  <si>
    <t>１式</t>
  </si>
  <si>
    <t>１台</t>
  </si>
  <si>
    <t>ー</t>
  </si>
  <si>
    <t>１列</t>
  </si>
  <si>
    <t>１脚</t>
  </si>
  <si>
    <t>１個</t>
  </si>
  <si>
    <t>１棟</t>
  </si>
  <si>
    <t>３台</t>
  </si>
  <si>
    <t>1枚</t>
  </si>
  <si>
    <t>保有数</t>
  </si>
  <si>
    <t>１本</t>
  </si>
  <si>
    <t>１区分</t>
  </si>
  <si>
    <t>連続２区分</t>
  </si>
  <si>
    <t>連続３区分</t>
  </si>
  <si>
    <t>使 用 料</t>
  </si>
  <si>
    <t>１式</t>
  </si>
  <si>
    <t>張出舞台</t>
  </si>
  <si>
    <t>ポータブル反射板</t>
  </si>
  <si>
    <t>緋毛せん　1,800×3,600</t>
  </si>
  <si>
    <t>ゲートボール用具</t>
  </si>
  <si>
    <t>以下のスポーツの用具は簡易式のため無料でご利用いただけます</t>
  </si>
  <si>
    <t>※</t>
  </si>
  <si>
    <t>バレーボール、ソフトバレー、卓球、バスケットボール</t>
  </si>
  <si>
    <t>（人工芝、ゲート、専用ボール等一式）</t>
  </si>
  <si>
    <t>機器を持ち込む場合、延長電源ケーブルが必要であれば持参してください。</t>
  </si>
  <si>
    <t>(左記の使用料)÷6×1.2
をし、10円未満四捨五入</t>
  </si>
  <si>
    <t>１区分に係る付属設備の使用料</t>
  </si>
  <si>
    <t>10円止め</t>
  </si>
  <si>
    <t>展示パネル　（950W・42D・1850H,ｷｬｽﾀｰ付き）</t>
  </si>
  <si>
    <t>展示パネル　（900W・1200H,10枚・足12本）</t>
  </si>
  <si>
    <t>※連続使用の場合は１区分での使用に置換える</t>
  </si>
  <si>
    <t>使用料の額に10円未満の端数が生じたときは、10円未満を四捨五入する。</t>
  </si>
  <si>
    <t>使用区分以外に使用する場合は、３０分を単位として１区分の額に六分の一を乗じた額に百分の百二十を乗じた額とする。</t>
  </si>
  <si>
    <t xml:space="preserve">１式 </t>
  </si>
  <si>
    <t>コンサート用ピアノ （ｽﾀｲﾝｳｪｲ D-274）</t>
  </si>
  <si>
    <t>１０円止め</t>
  </si>
  <si>
    <t>ゲートボール用具一式</t>
  </si>
  <si>
    <t>※</t>
  </si>
  <si>
    <t>　バレーボール、ソフトバレー、卓球、バスケットボール</t>
  </si>
  <si>
    <t>緋毛せん　1,800×3,600</t>
  </si>
  <si>
    <t>張出舞台</t>
  </si>
  <si>
    <t>ポータブル反射板</t>
  </si>
  <si>
    <t>演　台</t>
  </si>
  <si>
    <t>ー</t>
  </si>
  <si>
    <t>コンサート用ピアノ 　（ｽﾀｲﾝｳｪｲ D-274）</t>
  </si>
  <si>
    <t>１時間</t>
  </si>
  <si>
    <t>1時間</t>
  </si>
  <si>
    <t>空調設備使用料</t>
  </si>
  <si>
    <t>床暖房設備使用料</t>
  </si>
  <si>
    <t>照明設備使用料　（全部使用）</t>
  </si>
  <si>
    <t>照明設備使用料　（一部使用）</t>
  </si>
  <si>
    <t>全　灯</t>
  </si>
  <si>
    <t>半　灯</t>
  </si>
  <si>
    <t>◆</t>
  </si>
  <si>
    <t>展示パネル　（950W・420D・1850H,ｷｬｽﾀｰ付き）10基</t>
  </si>
  <si>
    <t>展示パネル　（900W・1200H,10枚・足12本） ４セット</t>
  </si>
  <si>
    <t>そ</t>
  </si>
  <si>
    <t>の</t>
  </si>
  <si>
    <t>他</t>
  </si>
  <si>
    <t>ステージテント　　(10m×7m)</t>
  </si>
  <si>
    <t>ステージ　　(9.9m×6.3m)</t>
  </si>
  <si>
    <t>ビッグテント　　(10m×10m)</t>
  </si>
  <si>
    <t>イベントテント　　(5.4m×10.8m)</t>
  </si>
  <si>
    <t>この場合において、使用時間に３０分に満たない端数があるときは、その端数を３０分として計算する。</t>
  </si>
  <si>
    <t>◆=飛騨コンベンションホール専用　◎=飛騨芸術堂専用　★=食遊館・大会議室専用</t>
  </si>
  <si>
    <t>演台</t>
  </si>
  <si>
    <t>司会台</t>
  </si>
  <si>
    <t>スポットライト（500W）</t>
  </si>
  <si>
    <t>映像設備</t>
  </si>
  <si>
    <t>司会台</t>
  </si>
  <si>
    <t>演台</t>
  </si>
  <si>
    <t>円テーブル(レセプション用・半円タイプ)</t>
  </si>
  <si>
    <t>円テーブル（レセプション用・半円タイプ）</t>
  </si>
  <si>
    <t>円テーブル（レセプション用・半円タイプ）</t>
  </si>
  <si>
    <t>円テーブル（レセプション用・半円タイプ）</t>
  </si>
  <si>
    <t>演台</t>
  </si>
  <si>
    <t>◆注意</t>
  </si>
  <si>
    <t>共通設備は、貸し出しに数に限りがあります。施設の予約とは別にご予約下さい。</t>
  </si>
  <si>
    <t>機器を持ち込む場合、延長電源ケーブルが必要であれば持参してください。</t>
  </si>
  <si>
    <t>この場合において、定格消費電力量に500Ｗ未満の端数があるときは、その端数を500Ｗとして計算します。</t>
  </si>
  <si>
    <t>ワイヤレスマイク〔追加分〕</t>
  </si>
  <si>
    <t>ダイナミックマイクロホン〔追加分〕</t>
  </si>
  <si>
    <t>＊２　使用に際しては、他施設と共用備品のため事前の打合せが必要となります。</t>
  </si>
  <si>
    <t>（該当欄に○印を又は数量を記入して申請書と同時に提出してください）</t>
  </si>
  <si>
    <t>・１区分とは、午前：9:00～12:00　午後：13:00～17:00　夜間：17:30～21:30　のいずれかです。</t>
  </si>
  <si>
    <t>使用時間</t>
  </si>
  <si>
    <t>ステージテント　(10m×7m)</t>
  </si>
  <si>
    <t>１棟</t>
  </si>
  <si>
    <t>ステージ　(9.9m×6.3m)</t>
  </si>
  <si>
    <t>１式</t>
  </si>
  <si>
    <t>ビッグテント　(10m×10m)</t>
  </si>
  <si>
    <t>イベントテント　(5.4m×10.8m)</t>
  </si>
  <si>
    <t>５棟</t>
  </si>
  <si>
    <t>附属設備使用料　小　　計</t>
  </si>
  <si>
    <t>使用日</t>
  </si>
  <si>
    <t>主催者</t>
  </si>
  <si>
    <t>ボーダーライト</t>
  </si>
  <si>
    <t>該当欄に○（マイクは数量）を記入して、利用申込書と同時に提出してください。</t>
  </si>
  <si>
    <t>大会議室</t>
  </si>
  <si>
    <t>保有数</t>
  </si>
  <si>
    <t>ワイヤレスマイク〔追加分〕</t>
  </si>
  <si>
    <t>ワイヤレスピンマイク〔追加分〕</t>
  </si>
  <si>
    <t>ダイナミックマイクロホン（ワイヤード）〔追加分〕</t>
  </si>
  <si>
    <t>演台（花台・演壇を含む）</t>
  </si>
  <si>
    <t>－</t>
  </si>
  <si>
    <t>附属設備使用料　小　　計</t>
  </si>
  <si>
    <t>＊１　分割使用時、大会議室Ｒでは使用できません。</t>
  </si>
  <si>
    <t>会議室-1</t>
  </si>
  <si>
    <t>保有数</t>
  </si>
  <si>
    <t>◇　会議室-１ではマイクが最大６本まで使用できます。（ワイヤレスマイク×２、ピンマイク×２、ワイヤード×２）</t>
  </si>
  <si>
    <t>会議室-2</t>
  </si>
  <si>
    <t>◇　会議室-２ではマイクが最大６本まで使用できます。（ワイヤレスマイク×２、ピンマイク×２、ワイヤード×２）</t>
  </si>
  <si>
    <t>◇　特別室ではマイクが最大６本まで使用できます。（ワイヤレスマイク×２、ピンマイク×２、ワイヤード×２）</t>
  </si>
  <si>
    <t>保有数</t>
  </si>
  <si>
    <t>共通設備</t>
  </si>
  <si>
    <t>ＯＡボード (コピー機能付き)</t>
  </si>
  <si>
    <t>オーバーヘッドカメラ＊２</t>
  </si>
  <si>
    <t>１台</t>
  </si>
  <si>
    <t>スタンド式スクリーン</t>
  </si>
  <si>
    <t>映写テーブル</t>
  </si>
  <si>
    <t>ＡＶテーブル</t>
  </si>
  <si>
    <t>１基当たり</t>
  </si>
  <si>
    <t>１基</t>
  </si>
  <si>
    <t>展示パネル（900W・1200H,10枚・足12本） 3ｾｯﾄ</t>
  </si>
  <si>
    <t>１枚当たり</t>
  </si>
  <si>
    <t>＊２　オーバーヘッドカメラを使用する場合はプロジェクター等の映写機能が必要となります。</t>
  </si>
  <si>
    <t>附属設備使用料　合計金額</t>
  </si>
  <si>
    <t>◆注意</t>
  </si>
  <si>
    <t>共通設備は、貸し出し数に限りがあります。施設の予約とは別にご予約ください。</t>
  </si>
  <si>
    <t>大会議室設備等の明細</t>
  </si>
  <si>
    <t>映写テーブル</t>
  </si>
  <si>
    <t>ＡＶテーブル</t>
  </si>
  <si>
    <t>会議室設備等の明細</t>
  </si>
  <si>
    <t>◇　大会議室ではマイクが最大６本まで使用できます。（ワイヤレスマイク×４、ピンマイク×１のいずれかのタイプで４本まで、ワイヤード×２）</t>
  </si>
  <si>
    <t>◇ ミニシアターでは、 マイクがワイヤレスタイプ最大４本まで使用できます。（ワイヤレス×４、ピンマイク×１）</t>
  </si>
  <si>
    <t>【１時間当り】</t>
  </si>
  <si>
    <t>（該当欄に数量・時間・金額を記入して、申請書と同時に提出してください）</t>
  </si>
  <si>
    <t>ふれあい広場</t>
  </si>
  <si>
    <t>飛騨コンベンションホール設備一覧表</t>
  </si>
  <si>
    <t>舞台用黒板　板面1,800×1,205</t>
  </si>
  <si>
    <t>ポータブル反射板（一式）</t>
  </si>
  <si>
    <t>ゲートボール用具一式</t>
  </si>
  <si>
    <t>１時間当たり</t>
  </si>
  <si>
    <t>空調設備使用料</t>
  </si>
  <si>
    <t>床暖房設備使用料</t>
  </si>
  <si>
    <t>飛騨芸術堂設備等一覧表</t>
  </si>
  <si>
    <t>所作台　９尺</t>
  </si>
  <si>
    <t>２４台</t>
  </si>
  <si>
    <t>框　２間</t>
  </si>
  <si>
    <t xml:space="preserve">４台 </t>
  </si>
  <si>
    <t xml:space="preserve">４脚 </t>
  </si>
  <si>
    <t>チェロ用椅子</t>
  </si>
  <si>
    <t xml:space="preserve">１脚 </t>
  </si>
  <si>
    <t>ピアノ （ｽﾀｲﾝｳｪｲ D-274）</t>
  </si>
  <si>
    <t xml:space="preserve">１台 </t>
  </si>
  <si>
    <t>食遊館・会議室設備等使用料算定用紙</t>
  </si>
  <si>
    <t>中会議室</t>
  </si>
  <si>
    <t>＊分割使用時は、片方は使用不可</t>
  </si>
  <si>
    <t>特別室</t>
  </si>
  <si>
    <t>共通設備</t>
  </si>
  <si>
    <t>ＯＡボード (ｺﾋﾟｰ機能付き)</t>
  </si>
  <si>
    <t>２台</t>
  </si>
  <si>
    <t>３本</t>
  </si>
  <si>
    <t>展示パネル（950W・420D・1850H,10枚ｷｬｽﾀｰ付き）</t>
  </si>
  <si>
    <t>１０基</t>
  </si>
  <si>
    <t>展示パネル（900W・1200H,10枚・足12本・専用台車）</t>
  </si>
  <si>
    <t>レセプション用椅子</t>
  </si>
  <si>
    <t>＊</t>
  </si>
  <si>
    <t>１卓</t>
  </si>
  <si>
    <t>ふれあい広場設備等の明細</t>
  </si>
  <si>
    <t>特別会議室設備等の明細</t>
  </si>
  <si>
    <t>１本</t>
  </si>
  <si>
    <t>共通設備</t>
  </si>
  <si>
    <t>１台</t>
  </si>
  <si>
    <t>アッパーホリゾントライト</t>
  </si>
  <si>
    <t>拡声装置（マイク２本を含む。）</t>
  </si>
  <si>
    <t>持込器具電源　（消費電力量500Wにつき）</t>
  </si>
  <si>
    <t>持込器具電源　（消費電力量500Wにつき）</t>
  </si>
  <si>
    <t>ロアーホリゾントライト</t>
  </si>
  <si>
    <t>この表の「持込器具電源」は、使用利用者が持参した器具の定格消費電力量500Wごとに徴収します。</t>
  </si>
  <si>
    <t xml:space="preserve"> アッパーホリゾントライト</t>
  </si>
  <si>
    <t xml:space="preserve"> ロアーホリゾントライト</t>
  </si>
  <si>
    <t>拡声装置（※マイク２本を含む。）</t>
  </si>
  <si>
    <t>持込器具電源（消費電力量500Wにつき）</t>
  </si>
  <si>
    <t>この表の「持込器具電源」は、利用者が持参した器具の定格消費電力量500Wごとに徴収します。</t>
  </si>
  <si>
    <t xml:space="preserve">拡声装置（※マイク２本を含む。） </t>
  </si>
  <si>
    <t>この表の「持込器具電源」は、使用利用者が持参した器具の定格消費電力量500Ｗごとに徴収します。</t>
  </si>
  <si>
    <t>拡声装置（マイク２本を含む。）</t>
  </si>
  <si>
    <t>アッパーホリゾントライト</t>
  </si>
  <si>
    <t>ロアーホリゾントライト</t>
  </si>
  <si>
    <t>持込器具電源</t>
  </si>
  <si>
    <t>５００ワット</t>
  </si>
  <si>
    <t>照明設備使用料（1時間につき）</t>
  </si>
  <si>
    <t>全灯</t>
  </si>
  <si>
    <t>半灯</t>
  </si>
  <si>
    <t xml:space="preserve"> アッパーホリゾントライト</t>
  </si>
  <si>
    <t xml:space="preserve"> ロアーホリゾントライト</t>
  </si>
  <si>
    <t>拡声装置（マイク２本を含む。）</t>
  </si>
  <si>
    <t>持込器具電源</t>
  </si>
  <si>
    <r>
      <t xml:space="preserve">照明設備Ａセット
</t>
    </r>
    <r>
      <rPr>
        <sz val="6.8"/>
        <rFont val="ＭＳ Ｐゴシック"/>
        <family val="3"/>
      </rPr>
      <t>（ｽﾎﾟｯﾄﾗｲﾄ・ﾊﾟｰﾗｲﾄ・ｴﾘﾌﾟｿｲﾀﾞﾙｽﾎﾟｯﾄﾗｲﾄの計２０ＫＷまでとﾎﾞｰﾀﾞｰﾗｲﾄ）</t>
    </r>
  </si>
  <si>
    <r>
      <t xml:space="preserve">照明設備Ｂセット
</t>
    </r>
    <r>
      <rPr>
        <sz val="6.8"/>
        <rFont val="ＭＳ Ｐゴシック"/>
        <family val="3"/>
      </rPr>
      <t>（ｽﾎﾟｯﾄﾗｲﾄ・ﾊﾟｰﾗｲﾄ・ｴﾘﾌﾟｿｲﾀﾞﾙｽﾎﾟｯﾄﾗｲﾄの計４０ＫＷまでとﾎﾞｰﾀﾞｰﾗｲﾄ）</t>
    </r>
  </si>
  <si>
    <r>
      <t xml:space="preserve">照明設備Ｃセット
</t>
    </r>
    <r>
      <rPr>
        <sz val="6.8"/>
        <rFont val="ＭＳ Ｐゴシック"/>
        <family val="3"/>
      </rPr>
      <t>（ｽﾎﾟｯﾄﾗｲﾄ・ﾊﾟｰﾗｲﾄ・ｴﾘﾌﾟｿｲﾀﾞﾙｽﾎﾟｯﾄﾗｲﾄの計６０ＫＷまでとﾎﾞｰﾀﾞｰﾗｲﾄ）</t>
    </r>
  </si>
  <si>
    <t>？</t>
  </si>
  <si>
    <t>？</t>
  </si>
  <si>
    <t>３点吊マイク装置</t>
  </si>
  <si>
    <t>　　　　　　　年　　　　月　　　　日　午前　・　午後　・　夜間から　・の間
　　　　　　　年　　　　月　　　　日　午前　・　午後　・　夜間まで</t>
  </si>
  <si>
    <t>年　　　月　　　日　（　　　）　　　　　午前　・　午後　・　夜間</t>
  </si>
  <si>
    <t>　　　　　　年　　　月　　　日    (     )　         午前　・　午後　・　夜間</t>
  </si>
  <si>
    <t>企画展示室設備等の明細</t>
  </si>
  <si>
    <t>◇　企画展示室ではマイクが最大６本まで使用できます。（ワイヤレスマイク×２、ピンマイク×２、ワイヤード×２）</t>
  </si>
  <si>
    <t>企画展示室</t>
  </si>
  <si>
    <t>液晶プロジェクター</t>
  </si>
  <si>
    <t>液晶プロジェクター</t>
  </si>
  <si>
    <t>通</t>
  </si>
  <si>
    <t>液晶プロジェクター.</t>
  </si>
  <si>
    <t>映像設備(ﾌﾟﾛｼﾞｪｸﾀｰ、ｵｰﾊﾞｰﾍｯﾄﾞｶﾒﾗ、ｽｸﾘｰﾝ含む) ＊１</t>
  </si>
  <si>
    <t>通</t>
  </si>
  <si>
    <t>液晶プロジェクター</t>
  </si>
  <si>
    <t>展示パネル（900W・1200H,10枚・足12本） 3セット</t>
  </si>
  <si>
    <t>1区分に係る附属設備の使用料</t>
  </si>
  <si>
    <t>附属設備は、貸し出し数に限りがあります。施設の予約とは別にご予約ください。</t>
  </si>
  <si>
    <t>　附属設備の明細</t>
  </si>
  <si>
    <t>該当欄に数量を記入して、利用申込書と同時に提出してください。</t>
  </si>
  <si>
    <t>＊１区分とは、午前：9:00～12:00　午後：13:00～17:00　夜間：17:30～21:30　のいずれかです。</t>
  </si>
  <si>
    <t>＊本番時間とは、催事の開始から終了までの時間です。（設営・撤収を除いた時間）</t>
  </si>
  <si>
    <t>使用日</t>
  </si>
  <si>
    <t>年　　　　　月　　　　　日　（　　　　　）</t>
  </si>
  <si>
    <t>本番時間の該当区分</t>
  </si>
  <si>
    <t>午前　・　午後　・　夜間</t>
  </si>
  <si>
    <t>施設名称</t>
  </si>
  <si>
    <t>主催者</t>
  </si>
  <si>
    <t>設備の名称</t>
  </si>
  <si>
    <t>使用料</t>
  </si>
  <si>
    <t>1区分</t>
  </si>
  <si>
    <t>連続2区分</t>
  </si>
  <si>
    <t>連続3区分</t>
  </si>
  <si>
    <t>1列</t>
  </si>
  <si>
    <t>1台</t>
  </si>
  <si>
    <t>1本</t>
  </si>
  <si>
    <t>司会台</t>
  </si>
  <si>
    <t>持込器具電源（消費電力量500ｗ）</t>
  </si>
  <si>
    <t>　　　　　 附属設備使用料　小　　計</t>
  </si>
  <si>
    <t>共　通　設　備</t>
  </si>
  <si>
    <r>
      <t>オーバーヘッドカメラ</t>
    </r>
    <r>
      <rPr>
        <vertAlign val="superscript"/>
        <sz val="12"/>
        <rFont val="ＭＳ Ｐゴシック"/>
        <family val="3"/>
      </rPr>
      <t>※３</t>
    </r>
  </si>
  <si>
    <t>映写テーブル</t>
  </si>
  <si>
    <t>1基</t>
  </si>
  <si>
    <t>1枚</t>
  </si>
  <si>
    <t>1卓</t>
  </si>
  <si>
    <t>※３　オーバーヘッドカメラを使用する場合はプロジェクター等の映写機能が必要となります。</t>
  </si>
  <si>
    <t>(左記の使用料)÷6×1.2をし、10円未満四捨五入</t>
  </si>
  <si>
    <t>※連続使用の場合は１区分での使用に置換える</t>
  </si>
  <si>
    <t>　　　　　　　　附属設備使用料　合計金額</t>
  </si>
  <si>
    <r>
      <rPr>
        <sz val="11"/>
        <color indexed="8"/>
        <rFont val="ＭＳ Ｐゴシック"/>
        <family val="3"/>
      </rPr>
      <t>◎＝</t>
    </r>
    <r>
      <rPr>
        <b/>
        <sz val="11"/>
        <color indexed="8"/>
        <rFont val="ＭＳ Ｐゴシック"/>
        <family val="3"/>
      </rPr>
      <t>大会議室専用　</t>
    </r>
    <r>
      <rPr>
        <sz val="11"/>
        <color indexed="8"/>
        <rFont val="ＭＳ Ｐゴシック"/>
        <family val="3"/>
      </rPr>
      <t>◆＝</t>
    </r>
    <r>
      <rPr>
        <b/>
        <sz val="11"/>
        <color indexed="8"/>
        <rFont val="ＭＳ Ｐゴシック"/>
        <family val="3"/>
      </rPr>
      <t>ミニシアター専用</t>
    </r>
  </si>
  <si>
    <r>
      <t xml:space="preserve">映像設備(ﾌﾟﾛｼﾞｪｸﾀｰ、ｵｰﾊﾞｰﾍｯﾄﾞｶﾒﾗ、ｽｸﾘｰﾝ含む) </t>
    </r>
    <r>
      <rPr>
        <vertAlign val="superscript"/>
        <sz val="12"/>
        <color indexed="8"/>
        <rFont val="ＭＳ Ｐゴシック"/>
        <family val="3"/>
      </rPr>
      <t>※１</t>
    </r>
  </si>
  <si>
    <r>
      <t>照明設備Aセット　　　　　　　　　　　　　　　　　　　　　　　　　　　　　　　</t>
    </r>
    <r>
      <rPr>
        <sz val="9"/>
        <color indexed="8"/>
        <rFont val="ＭＳ Ｐゴシック"/>
        <family val="3"/>
      </rPr>
      <t>（ｽﾎﾟｯﾄﾗｲﾄ・ﾊﾟｰﾗｲﾄ・ｴﾘﾌﾟｿｲﾀﾞﾙｽﾎﾟｯﾄﾗｲﾄの計２０ＫＷまでとﾎﾞｰﾀﾞｰﾗｲﾄ）</t>
    </r>
  </si>
  <si>
    <t>スポットライト（500ｗ）</t>
  </si>
  <si>
    <r>
      <t>拡声装置（※マイク２本を含む）</t>
    </r>
    <r>
      <rPr>
        <vertAlign val="superscript"/>
        <sz val="11"/>
        <color indexed="8"/>
        <rFont val="ＭＳ Ｐゴシック"/>
        <family val="3"/>
      </rPr>
      <t>※２</t>
    </r>
  </si>
  <si>
    <r>
      <t>ワイヤレスマイク〔追加分〕</t>
    </r>
    <r>
      <rPr>
        <vertAlign val="superscript"/>
        <sz val="11"/>
        <color indexed="8"/>
        <rFont val="ＭＳ Ｐゴシック"/>
        <family val="3"/>
      </rPr>
      <t>※２</t>
    </r>
  </si>
  <si>
    <r>
      <t>ワイヤレスピンマイク〔追加分〕</t>
    </r>
    <r>
      <rPr>
        <vertAlign val="superscript"/>
        <sz val="11"/>
        <color indexed="8"/>
        <rFont val="ＭＳ Ｐゴシック"/>
        <family val="3"/>
      </rPr>
      <t>※２</t>
    </r>
  </si>
  <si>
    <r>
      <t>ダイナミックマイクロホン（ワイヤード）〔追加分〕</t>
    </r>
    <r>
      <rPr>
        <vertAlign val="superscript"/>
        <sz val="11"/>
        <color indexed="8"/>
        <rFont val="ＭＳ Ｐゴシック"/>
        <family val="3"/>
      </rPr>
      <t>※２</t>
    </r>
  </si>
  <si>
    <t>マイクは最大６本まで使用できます。（ワイヤレスマイク×２、ピンマイク×２、ワイヤード×２）　　</t>
  </si>
  <si>
    <t>※１　分割使用時、大会議室Ｒでは使用できません。</t>
  </si>
  <si>
    <t>※２　分割使用時、小会議室１Ｒ・２Ｌ及び、応接会議室では使用できません。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</si>
</sst>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0"/>
      <name val="HGｺﾞｼｯｸE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.8"/>
      <name val="ＭＳ Ｐゴシック"/>
      <family val="3"/>
    </font>
    <font>
      <sz val="5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24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9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double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double"/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double"/>
      <bottom style="thin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5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31" borderId="4" applyNumberFormat="0" applyAlignment="0" applyProtection="0"/>
    <xf numFmtId="0" fontId="18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00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9" fillId="0" borderId="13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1" fillId="0" borderId="11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right"/>
    </xf>
    <xf numFmtId="0" fontId="11" fillId="0" borderId="22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6" xfId="0" applyNumberFormat="1" applyFont="1" applyBorder="1" applyAlignment="1">
      <alignment/>
    </xf>
    <xf numFmtId="0" fontId="11" fillId="0" borderId="21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20" fontId="11" fillId="0" borderId="23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1" fillId="0" borderId="33" xfId="0" applyNumberFormat="1" applyFont="1" applyBorder="1" applyAlignment="1">
      <alignment horizontal="centerContinuous"/>
    </xf>
    <xf numFmtId="0" fontId="11" fillId="0" borderId="26" xfId="0" applyNumberFormat="1" applyFont="1" applyBorder="1" applyAlignment="1">
      <alignment horizontal="centerContinuous"/>
    </xf>
    <xf numFmtId="0" fontId="11" fillId="0" borderId="34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6" fontId="11" fillId="0" borderId="20" xfId="0" applyNumberFormat="1" applyFont="1" applyBorder="1" applyAlignment="1">
      <alignment/>
    </xf>
    <xf numFmtId="0" fontId="9" fillId="0" borderId="36" xfId="0" applyNumberFormat="1" applyFont="1" applyBorder="1" applyAlignment="1">
      <alignment/>
    </xf>
    <xf numFmtId="0" fontId="11" fillId="0" borderId="37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6" fontId="11" fillId="0" borderId="21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40" xfId="0" applyNumberFormat="1" applyFont="1" applyBorder="1" applyAlignment="1">
      <alignment horizontal="right"/>
    </xf>
    <xf numFmtId="176" fontId="11" fillId="0" borderId="29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0" fontId="9" fillId="0" borderId="42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0" fontId="11" fillId="0" borderId="44" xfId="0" applyNumberFormat="1" applyFont="1" applyBorder="1" applyAlignment="1">
      <alignment horizontal="right"/>
    </xf>
    <xf numFmtId="176" fontId="11" fillId="0" borderId="45" xfId="0" applyNumberFormat="1" applyFont="1" applyBorder="1" applyAlignment="1">
      <alignment/>
    </xf>
    <xf numFmtId="0" fontId="9" fillId="0" borderId="46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47" xfId="0" applyNumberFormat="1" applyFont="1" applyBorder="1" applyAlignment="1">
      <alignment/>
    </xf>
    <xf numFmtId="0" fontId="11" fillId="0" borderId="48" xfId="0" applyNumberFormat="1" applyFont="1" applyBorder="1" applyAlignment="1">
      <alignment/>
    </xf>
    <xf numFmtId="0" fontId="11" fillId="0" borderId="49" xfId="0" applyNumberFormat="1" applyFont="1" applyBorder="1" applyAlignment="1">
      <alignment/>
    </xf>
    <xf numFmtId="0" fontId="9" fillId="0" borderId="48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0" fontId="11" fillId="0" borderId="51" xfId="0" applyNumberFormat="1" applyFont="1" applyBorder="1" applyAlignment="1">
      <alignment horizontal="centerContinuous"/>
    </xf>
    <xf numFmtId="0" fontId="11" fillId="0" borderId="14" xfId="0" applyNumberFormat="1" applyFont="1" applyBorder="1" applyAlignment="1">
      <alignment/>
    </xf>
    <xf numFmtId="0" fontId="11" fillId="0" borderId="52" xfId="0" applyNumberFormat="1" applyFont="1" applyBorder="1" applyAlignment="1">
      <alignment horizontal="right"/>
    </xf>
    <xf numFmtId="0" fontId="11" fillId="0" borderId="53" xfId="0" applyNumberFormat="1" applyFont="1" applyBorder="1" applyAlignment="1">
      <alignment/>
    </xf>
    <xf numFmtId="176" fontId="11" fillId="0" borderId="54" xfId="0" applyNumberFormat="1" applyFont="1" applyBorder="1" applyAlignment="1">
      <alignment/>
    </xf>
    <xf numFmtId="0" fontId="9" fillId="0" borderId="55" xfId="0" applyNumberFormat="1" applyFont="1" applyBorder="1" applyAlignment="1">
      <alignment/>
    </xf>
    <xf numFmtId="0" fontId="11" fillId="0" borderId="34" xfId="0" applyNumberFormat="1" applyFont="1" applyBorder="1" applyAlignment="1">
      <alignment horizontal="centerContinuous"/>
    </xf>
    <xf numFmtId="176" fontId="11" fillId="0" borderId="56" xfId="0" applyNumberFormat="1" applyFont="1" applyBorder="1" applyAlignment="1">
      <alignment/>
    </xf>
    <xf numFmtId="0" fontId="11" fillId="0" borderId="57" xfId="0" applyNumberFormat="1" applyFont="1" applyBorder="1" applyAlignment="1">
      <alignment horizontal="centerContinuous"/>
    </xf>
    <xf numFmtId="0" fontId="11" fillId="0" borderId="58" xfId="0" applyNumberFormat="1" applyFont="1" applyBorder="1" applyAlignment="1">
      <alignment/>
    </xf>
    <xf numFmtId="0" fontId="11" fillId="0" borderId="59" xfId="0" applyNumberFormat="1" applyFont="1" applyBorder="1" applyAlignment="1">
      <alignment horizontal="right"/>
    </xf>
    <xf numFmtId="0" fontId="11" fillId="0" borderId="60" xfId="0" applyNumberFormat="1" applyFont="1" applyBorder="1" applyAlignment="1">
      <alignment horizontal="centerContinuous"/>
    </xf>
    <xf numFmtId="176" fontId="11" fillId="0" borderId="61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62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0" fontId="11" fillId="0" borderId="63" xfId="0" applyNumberFormat="1" applyFont="1" applyBorder="1" applyAlignment="1">
      <alignment horizontal="centerContinuous"/>
    </xf>
    <xf numFmtId="176" fontId="11" fillId="0" borderId="64" xfId="0" applyNumberFormat="1" applyFont="1" applyBorder="1" applyAlignment="1">
      <alignment/>
    </xf>
    <xf numFmtId="0" fontId="11" fillId="0" borderId="65" xfId="0" applyNumberFormat="1" applyFont="1" applyBorder="1" applyAlignment="1">
      <alignment/>
    </xf>
    <xf numFmtId="0" fontId="9" fillId="0" borderId="66" xfId="0" applyNumberFormat="1" applyFont="1" applyBorder="1" applyAlignment="1">
      <alignment/>
    </xf>
    <xf numFmtId="0" fontId="11" fillId="0" borderId="67" xfId="0" applyNumberFormat="1" applyFont="1" applyBorder="1" applyAlignment="1">
      <alignment/>
    </xf>
    <xf numFmtId="176" fontId="11" fillId="0" borderId="68" xfId="0" applyNumberFormat="1" applyFont="1" applyBorder="1" applyAlignment="1">
      <alignment/>
    </xf>
    <xf numFmtId="176" fontId="11" fillId="0" borderId="69" xfId="0" applyNumberFormat="1" applyFont="1" applyBorder="1" applyAlignment="1">
      <alignment/>
    </xf>
    <xf numFmtId="0" fontId="11" fillId="0" borderId="70" xfId="0" applyNumberFormat="1" applyFont="1" applyBorder="1" applyAlignment="1">
      <alignment/>
    </xf>
    <xf numFmtId="0" fontId="9" fillId="0" borderId="71" xfId="0" applyNumberFormat="1" applyFont="1" applyBorder="1" applyAlignment="1">
      <alignment/>
    </xf>
    <xf numFmtId="176" fontId="11" fillId="0" borderId="72" xfId="0" applyNumberFormat="1" applyFont="1" applyBorder="1" applyAlignment="1">
      <alignment/>
    </xf>
    <xf numFmtId="0" fontId="11" fillId="0" borderId="73" xfId="0" applyNumberFormat="1" applyFont="1" applyBorder="1" applyAlignment="1">
      <alignment/>
    </xf>
    <xf numFmtId="0" fontId="9" fillId="0" borderId="74" xfId="0" applyNumberFormat="1" applyFont="1" applyBorder="1" applyAlignment="1">
      <alignment/>
    </xf>
    <xf numFmtId="0" fontId="11" fillId="0" borderId="75" xfId="0" applyNumberFormat="1" applyFont="1" applyBorder="1" applyAlignment="1">
      <alignment horizontal="centerContinuous"/>
    </xf>
    <xf numFmtId="176" fontId="11" fillId="0" borderId="76" xfId="0" applyNumberFormat="1" applyFont="1" applyBorder="1" applyAlignment="1">
      <alignment/>
    </xf>
    <xf numFmtId="0" fontId="11" fillId="0" borderId="77" xfId="0" applyNumberFormat="1" applyFont="1" applyBorder="1" applyAlignment="1">
      <alignment/>
    </xf>
    <xf numFmtId="0" fontId="11" fillId="0" borderId="78" xfId="0" applyNumberFormat="1" applyFont="1" applyBorder="1" applyAlignment="1">
      <alignment/>
    </xf>
    <xf numFmtId="0" fontId="11" fillId="0" borderId="79" xfId="0" applyNumberFormat="1" applyFont="1" applyBorder="1" applyAlignment="1">
      <alignment horizontal="centerContinuous"/>
    </xf>
    <xf numFmtId="176" fontId="11" fillId="0" borderId="78" xfId="0" applyNumberFormat="1" applyFont="1" applyBorder="1" applyAlignment="1">
      <alignment/>
    </xf>
    <xf numFmtId="0" fontId="11" fillId="0" borderId="80" xfId="0" applyNumberFormat="1" applyFont="1" applyBorder="1" applyAlignment="1">
      <alignment/>
    </xf>
    <xf numFmtId="176" fontId="11" fillId="0" borderId="81" xfId="0" applyNumberFormat="1" applyFont="1" applyBorder="1" applyAlignment="1">
      <alignment/>
    </xf>
    <xf numFmtId="176" fontId="11" fillId="0" borderId="82" xfId="0" applyNumberFormat="1" applyFont="1" applyBorder="1" applyAlignment="1">
      <alignment/>
    </xf>
    <xf numFmtId="0" fontId="11" fillId="0" borderId="83" xfId="0" applyNumberFormat="1" applyFont="1" applyBorder="1" applyAlignment="1">
      <alignment horizontal="centerContinuous"/>
    </xf>
    <xf numFmtId="0" fontId="11" fillId="0" borderId="84" xfId="0" applyNumberFormat="1" applyFont="1" applyBorder="1" applyAlignment="1">
      <alignment/>
    </xf>
    <xf numFmtId="176" fontId="11" fillId="0" borderId="85" xfId="0" applyNumberFormat="1" applyFont="1" applyBorder="1" applyAlignment="1">
      <alignment/>
    </xf>
    <xf numFmtId="0" fontId="11" fillId="0" borderId="86" xfId="0" applyNumberFormat="1" applyFont="1" applyBorder="1" applyAlignment="1">
      <alignment/>
    </xf>
    <xf numFmtId="176" fontId="11" fillId="0" borderId="87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88" xfId="0" applyNumberFormat="1" applyFont="1" applyBorder="1" applyAlignment="1">
      <alignment/>
    </xf>
    <xf numFmtId="176" fontId="11" fillId="0" borderId="89" xfId="0" applyNumberFormat="1" applyFont="1" applyBorder="1" applyAlignment="1">
      <alignment/>
    </xf>
    <xf numFmtId="0" fontId="11" fillId="0" borderId="89" xfId="0" applyNumberFormat="1" applyFont="1" applyBorder="1" applyAlignment="1">
      <alignment/>
    </xf>
    <xf numFmtId="0" fontId="9" fillId="0" borderId="90" xfId="0" applyNumberFormat="1" applyFont="1" applyBorder="1" applyAlignment="1">
      <alignment/>
    </xf>
    <xf numFmtId="0" fontId="12" fillId="0" borderId="16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Continuous"/>
    </xf>
    <xf numFmtId="0" fontId="9" fillId="0" borderId="26" xfId="0" applyNumberFormat="1" applyFont="1" applyBorder="1" applyAlignment="1">
      <alignment/>
    </xf>
    <xf numFmtId="0" fontId="11" fillId="0" borderId="91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0" fontId="9" fillId="0" borderId="46" xfId="0" applyNumberFormat="1" applyFont="1" applyBorder="1" applyAlignment="1">
      <alignment/>
    </xf>
    <xf numFmtId="0" fontId="11" fillId="0" borderId="48" xfId="0" applyNumberFormat="1" applyFont="1" applyBorder="1" applyAlignment="1">
      <alignment/>
    </xf>
    <xf numFmtId="0" fontId="11" fillId="0" borderId="21" xfId="0" applyNumberFormat="1" applyFont="1" applyBorder="1" applyAlignment="1">
      <alignment/>
    </xf>
    <xf numFmtId="0" fontId="9" fillId="0" borderId="21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0" fontId="11" fillId="0" borderId="60" xfId="0" applyNumberFormat="1" applyFont="1" applyBorder="1" applyAlignment="1">
      <alignment/>
    </xf>
    <xf numFmtId="0" fontId="11" fillId="0" borderId="92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  <xf numFmtId="0" fontId="9" fillId="0" borderId="42" xfId="0" applyNumberFormat="1" applyFont="1" applyBorder="1" applyAlignment="1">
      <alignment/>
    </xf>
    <xf numFmtId="0" fontId="11" fillId="0" borderId="33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33" xfId="0" applyNumberFormat="1" applyFont="1" applyBorder="1" applyAlignment="1">
      <alignment horizontal="centerContinuous"/>
    </xf>
    <xf numFmtId="0" fontId="9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1" fillId="0" borderId="25" xfId="0" applyNumberFormat="1" applyFont="1" applyBorder="1" applyAlignment="1">
      <alignment horizontal="centerContinuous"/>
    </xf>
    <xf numFmtId="0" fontId="11" fillId="0" borderId="49" xfId="0" applyNumberFormat="1" applyFont="1" applyBorder="1" applyAlignment="1">
      <alignment horizontal="right"/>
    </xf>
    <xf numFmtId="0" fontId="11" fillId="0" borderId="56" xfId="0" applyNumberFormat="1" applyFont="1" applyBorder="1" applyAlignment="1">
      <alignment/>
    </xf>
    <xf numFmtId="0" fontId="11" fillId="0" borderId="47" xfId="0" applyNumberFormat="1" applyFont="1" applyBorder="1" applyAlignment="1">
      <alignment horizontal="right"/>
    </xf>
    <xf numFmtId="0" fontId="11" fillId="0" borderId="58" xfId="0" applyNumberFormat="1" applyFont="1" applyBorder="1" applyAlignment="1">
      <alignment horizontal="centerContinuous"/>
    </xf>
    <xf numFmtId="0" fontId="11" fillId="0" borderId="93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49" xfId="0" applyNumberFormat="1" applyFont="1" applyBorder="1" applyAlignment="1">
      <alignment horizontal="centerContinuous"/>
    </xf>
    <xf numFmtId="176" fontId="11" fillId="0" borderId="94" xfId="0" applyNumberFormat="1" applyFont="1" applyBorder="1" applyAlignment="1">
      <alignment/>
    </xf>
    <xf numFmtId="0" fontId="11" fillId="0" borderId="94" xfId="0" applyNumberFormat="1" applyFont="1" applyBorder="1" applyAlignment="1">
      <alignment/>
    </xf>
    <xf numFmtId="0" fontId="9" fillId="0" borderId="95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96" xfId="0" applyNumberFormat="1" applyFont="1" applyBorder="1" applyAlignment="1">
      <alignment horizontal="centerContinuous"/>
    </xf>
    <xf numFmtId="0" fontId="11" fillId="0" borderId="96" xfId="0" applyNumberFormat="1" applyFont="1" applyBorder="1" applyAlignment="1">
      <alignment/>
    </xf>
    <xf numFmtId="0" fontId="11" fillId="0" borderId="64" xfId="0" applyNumberFormat="1" applyFont="1" applyBorder="1" applyAlignment="1">
      <alignment/>
    </xf>
    <xf numFmtId="0" fontId="11" fillId="0" borderId="69" xfId="0" applyNumberFormat="1" applyFont="1" applyBorder="1" applyAlignment="1">
      <alignment/>
    </xf>
    <xf numFmtId="0" fontId="11" fillId="0" borderId="47" xfId="0" applyNumberFormat="1" applyFont="1" applyBorder="1" applyAlignment="1">
      <alignment horizontal="centerContinuous"/>
    </xf>
    <xf numFmtId="0" fontId="11" fillId="0" borderId="93" xfId="0" applyNumberFormat="1" applyFont="1" applyBorder="1" applyAlignment="1">
      <alignment horizontal="right"/>
    </xf>
    <xf numFmtId="0" fontId="11" fillId="0" borderId="97" xfId="0" applyNumberFormat="1" applyFont="1" applyBorder="1" applyAlignment="1">
      <alignment/>
    </xf>
    <xf numFmtId="176" fontId="11" fillId="0" borderId="98" xfId="0" applyNumberFormat="1" applyFont="1" applyBorder="1" applyAlignment="1">
      <alignment/>
    </xf>
    <xf numFmtId="176" fontId="11" fillId="0" borderId="99" xfId="0" applyNumberFormat="1" applyFont="1" applyBorder="1" applyAlignment="1">
      <alignment/>
    </xf>
    <xf numFmtId="0" fontId="11" fillId="0" borderId="35" xfId="0" applyNumberFormat="1" applyFont="1" applyBorder="1" applyAlignment="1">
      <alignment/>
    </xf>
    <xf numFmtId="0" fontId="9" fillId="0" borderId="100" xfId="0" applyNumberFormat="1" applyFont="1" applyBorder="1" applyAlignment="1">
      <alignment/>
    </xf>
    <xf numFmtId="0" fontId="11" fillId="0" borderId="93" xfId="0" applyNumberFormat="1" applyFont="1" applyBorder="1" applyAlignment="1">
      <alignment horizontal="centerContinuous"/>
    </xf>
    <xf numFmtId="0" fontId="11" fillId="0" borderId="57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/>
    </xf>
    <xf numFmtId="0" fontId="11" fillId="0" borderId="101" xfId="0" applyNumberFormat="1" applyFont="1" applyBorder="1" applyAlignment="1">
      <alignment/>
    </xf>
    <xf numFmtId="0" fontId="11" fillId="0" borderId="102" xfId="0" applyNumberFormat="1" applyFont="1" applyBorder="1" applyAlignment="1">
      <alignment horizontal="centerContinuous"/>
    </xf>
    <xf numFmtId="0" fontId="11" fillId="0" borderId="103" xfId="0" applyNumberFormat="1" applyFont="1" applyBorder="1" applyAlignment="1">
      <alignment/>
    </xf>
    <xf numFmtId="0" fontId="12" fillId="0" borderId="90" xfId="0" applyNumberFormat="1" applyFont="1" applyBorder="1" applyAlignment="1">
      <alignment shrinkToFit="1"/>
    </xf>
    <xf numFmtId="0" fontId="11" fillId="0" borderId="104" xfId="0" applyNumberFormat="1" applyFont="1" applyBorder="1" applyAlignment="1">
      <alignment/>
    </xf>
    <xf numFmtId="0" fontId="11" fillId="0" borderId="105" xfId="0" applyNumberFormat="1" applyFont="1" applyBorder="1" applyAlignment="1">
      <alignment/>
    </xf>
    <xf numFmtId="176" fontId="11" fillId="0" borderId="106" xfId="0" applyNumberFormat="1" applyFont="1" applyBorder="1" applyAlignment="1">
      <alignment/>
    </xf>
    <xf numFmtId="176" fontId="11" fillId="0" borderId="107" xfId="0" applyNumberFormat="1" applyFont="1" applyBorder="1" applyAlignment="1">
      <alignment/>
    </xf>
    <xf numFmtId="0" fontId="12" fillId="0" borderId="108" xfId="0" applyNumberFormat="1" applyFont="1" applyBorder="1" applyAlignment="1">
      <alignment shrinkToFit="1"/>
    </xf>
    <xf numFmtId="0" fontId="11" fillId="0" borderId="63" xfId="0" applyNumberFormat="1" applyFont="1" applyBorder="1" applyAlignment="1">
      <alignment/>
    </xf>
    <xf numFmtId="0" fontId="11" fillId="0" borderId="109" xfId="0" applyNumberFormat="1" applyFont="1" applyBorder="1" applyAlignment="1">
      <alignment/>
    </xf>
    <xf numFmtId="0" fontId="11" fillId="0" borderId="110" xfId="0" applyNumberFormat="1" applyFont="1" applyBorder="1" applyAlignment="1">
      <alignment/>
    </xf>
    <xf numFmtId="0" fontId="11" fillId="0" borderId="111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11" fillId="0" borderId="112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113" xfId="0" applyNumberFormat="1" applyFont="1" applyBorder="1" applyAlignment="1">
      <alignment/>
    </xf>
    <xf numFmtId="0" fontId="11" fillId="0" borderId="26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/>
    </xf>
    <xf numFmtId="0" fontId="11" fillId="0" borderId="26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1" fillId="0" borderId="33" xfId="0" applyNumberFormat="1" applyFont="1" applyBorder="1" applyAlignment="1">
      <alignment horizontal="center" vertical="center"/>
    </xf>
    <xf numFmtId="0" fontId="11" fillId="0" borderId="114" xfId="0" applyNumberFormat="1" applyFont="1" applyBorder="1" applyAlignment="1">
      <alignment horizontal="centerContinuous" vertical="center"/>
    </xf>
    <xf numFmtId="0" fontId="11" fillId="0" borderId="115" xfId="0" applyNumberFormat="1" applyFont="1" applyBorder="1" applyAlignment="1">
      <alignment horizontal="centerContinuous" vertical="center"/>
    </xf>
    <xf numFmtId="0" fontId="11" fillId="0" borderId="116" xfId="0" applyNumberFormat="1" applyFont="1" applyBorder="1" applyAlignment="1">
      <alignment horizontal="centerContinuous" vertical="center"/>
    </xf>
    <xf numFmtId="0" fontId="11" fillId="0" borderId="117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vertical="center"/>
    </xf>
    <xf numFmtId="0" fontId="11" fillId="0" borderId="46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39" xfId="0" applyNumberFormat="1" applyFont="1" applyBorder="1" applyAlignment="1">
      <alignment vertical="center"/>
    </xf>
    <xf numFmtId="0" fontId="11" fillId="0" borderId="98" xfId="0" applyNumberFormat="1" applyFont="1" applyBorder="1" applyAlignment="1">
      <alignment vertical="center"/>
    </xf>
    <xf numFmtId="0" fontId="11" fillId="0" borderId="98" xfId="0" applyNumberFormat="1" applyFont="1" applyBorder="1" applyAlignment="1">
      <alignment horizontal="center" vertical="center"/>
    </xf>
    <xf numFmtId="0" fontId="11" fillId="0" borderId="9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horizontal="right" vertical="center"/>
    </xf>
    <xf numFmtId="0" fontId="11" fillId="0" borderId="13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118" xfId="0" applyNumberFormat="1" applyFont="1" applyBorder="1" applyAlignment="1">
      <alignment horizontal="center" vertical="center"/>
    </xf>
    <xf numFmtId="0" fontId="11" fillId="0" borderId="113" xfId="0" applyNumberFormat="1" applyFont="1" applyBorder="1" applyAlignment="1">
      <alignment vertical="center"/>
    </xf>
    <xf numFmtId="0" fontId="11" fillId="0" borderId="113" xfId="0" applyNumberFormat="1" applyFont="1" applyBorder="1" applyAlignment="1">
      <alignment horizontal="right" vertical="center"/>
    </xf>
    <xf numFmtId="176" fontId="11" fillId="0" borderId="113" xfId="0" applyNumberFormat="1" applyFont="1" applyBorder="1" applyAlignment="1">
      <alignment vertical="center"/>
    </xf>
    <xf numFmtId="0" fontId="11" fillId="0" borderId="36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0" fontId="11" fillId="0" borderId="119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right" vertical="center" shrinkToFit="1"/>
    </xf>
    <xf numFmtId="0" fontId="11" fillId="0" borderId="60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vertical="center"/>
    </xf>
    <xf numFmtId="0" fontId="11" fillId="0" borderId="42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right" vertical="center"/>
    </xf>
    <xf numFmtId="0" fontId="9" fillId="0" borderId="120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11" fillId="0" borderId="112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33" xfId="0" applyNumberFormat="1" applyFont="1" applyBorder="1" applyAlignment="1">
      <alignment horizontal="centerContinuous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vertical="center"/>
    </xf>
    <xf numFmtId="0" fontId="13" fillId="0" borderId="121" xfId="0" applyNumberFormat="1" applyFont="1" applyBorder="1" applyAlignment="1">
      <alignment horizontal="centerContinuous" vertical="center"/>
    </xf>
    <xf numFmtId="0" fontId="13" fillId="0" borderId="16" xfId="0" applyNumberFormat="1" applyFont="1" applyBorder="1" applyAlignment="1">
      <alignment horizontal="centerContinuous" vertical="center"/>
    </xf>
    <xf numFmtId="0" fontId="13" fillId="0" borderId="115" xfId="0" applyNumberFormat="1" applyFont="1" applyBorder="1" applyAlignment="1">
      <alignment horizontal="centerContinuous" vertical="center"/>
    </xf>
    <xf numFmtId="0" fontId="13" fillId="0" borderId="122" xfId="0" applyNumberFormat="1" applyFont="1" applyBorder="1" applyAlignment="1">
      <alignment horizontal="centerContinuous" vertical="center"/>
    </xf>
    <xf numFmtId="0" fontId="13" fillId="0" borderId="26" xfId="0" applyNumberFormat="1" applyFont="1" applyBorder="1" applyAlignment="1">
      <alignment horizontal="centerContinuous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34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176" fontId="13" fillId="0" borderId="46" xfId="0" applyNumberFormat="1" applyFont="1" applyBorder="1" applyAlignment="1">
      <alignment vertical="center"/>
    </xf>
    <xf numFmtId="0" fontId="13" fillId="0" borderId="63" xfId="0" applyNumberFormat="1" applyFont="1" applyBorder="1" applyAlignment="1">
      <alignment horizontal="centerContinuous" vertical="center"/>
    </xf>
    <xf numFmtId="0" fontId="13" fillId="0" borderId="123" xfId="0" applyNumberFormat="1" applyFont="1" applyBorder="1" applyAlignment="1">
      <alignment horizontal="center" vertical="center"/>
    </xf>
    <xf numFmtId="0" fontId="13" fillId="0" borderId="124" xfId="0" applyNumberFormat="1" applyFont="1" applyBorder="1" applyAlignment="1">
      <alignment vertical="center"/>
    </xf>
    <xf numFmtId="176" fontId="13" fillId="0" borderId="113" xfId="0" applyNumberFormat="1" applyFont="1" applyBorder="1" applyAlignment="1">
      <alignment vertical="center"/>
    </xf>
    <xf numFmtId="176" fontId="13" fillId="0" borderId="36" xfId="0" applyNumberFormat="1" applyFont="1" applyBorder="1" applyAlignment="1">
      <alignment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vertical="center"/>
    </xf>
    <xf numFmtId="0" fontId="13" fillId="0" borderId="37" xfId="0" applyNumberFormat="1" applyFont="1" applyBorder="1" applyAlignment="1">
      <alignment horizontal="right" vertical="center"/>
    </xf>
    <xf numFmtId="176" fontId="13" fillId="0" borderId="2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3" fillId="0" borderId="64" xfId="0" applyNumberFormat="1" applyFont="1" applyBorder="1" applyAlignment="1">
      <alignment vertical="center"/>
    </xf>
    <xf numFmtId="176" fontId="13" fillId="0" borderId="66" xfId="0" applyNumberFormat="1" applyFont="1" applyBorder="1" applyAlignment="1">
      <alignment vertical="center"/>
    </xf>
    <xf numFmtId="0" fontId="13" fillId="0" borderId="67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0" fontId="13" fillId="0" borderId="49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left" vertical="center"/>
    </xf>
    <xf numFmtId="0" fontId="13" fillId="0" borderId="40" xfId="0" applyNumberFormat="1" applyFont="1" applyBorder="1" applyAlignment="1">
      <alignment horizontal="right" vertical="center"/>
    </xf>
    <xf numFmtId="176" fontId="13" fillId="0" borderId="41" xfId="0" applyNumberFormat="1" applyFont="1" applyBorder="1" applyAlignment="1">
      <alignment vertical="center"/>
    </xf>
    <xf numFmtId="176" fontId="13" fillId="0" borderId="125" xfId="0" applyNumberFormat="1" applyFont="1" applyBorder="1" applyAlignment="1">
      <alignment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vertical="center"/>
    </xf>
    <xf numFmtId="0" fontId="13" fillId="0" borderId="44" xfId="0" applyNumberFormat="1" applyFont="1" applyBorder="1" applyAlignment="1">
      <alignment horizontal="right" vertical="center"/>
    </xf>
    <xf numFmtId="176" fontId="13" fillId="0" borderId="72" xfId="0" applyNumberFormat="1" applyFont="1" applyBorder="1" applyAlignment="1">
      <alignment vertical="center"/>
    </xf>
    <xf numFmtId="176" fontId="13" fillId="0" borderId="74" xfId="0" applyNumberFormat="1" applyFont="1" applyBorder="1" applyAlignment="1">
      <alignment vertical="center"/>
    </xf>
    <xf numFmtId="0" fontId="13" fillId="0" borderId="60" xfId="0" applyNumberFormat="1" applyFont="1" applyBorder="1" applyAlignment="1">
      <alignment horizontal="centerContinuous" vertical="center"/>
    </xf>
    <xf numFmtId="0" fontId="13" fillId="0" borderId="78" xfId="0" applyNumberFormat="1" applyFont="1" applyBorder="1" applyAlignment="1">
      <alignment horizontal="center" vertical="center"/>
    </xf>
    <xf numFmtId="0" fontId="13" fillId="0" borderId="79" xfId="0" applyNumberFormat="1" applyFont="1" applyBorder="1" applyAlignment="1">
      <alignment horizontal="centerContinuous" vertical="center"/>
    </xf>
    <xf numFmtId="176" fontId="13" fillId="0" borderId="56" xfId="0" applyNumberFormat="1" applyFont="1" applyBorder="1" applyAlignment="1">
      <alignment vertical="center"/>
    </xf>
    <xf numFmtId="176" fontId="13" fillId="0" borderId="55" xfId="0" applyNumberFormat="1" applyFont="1" applyBorder="1" applyAlignment="1">
      <alignment vertical="center"/>
    </xf>
    <xf numFmtId="0" fontId="13" fillId="0" borderId="57" xfId="0" applyNumberFormat="1" applyFont="1" applyBorder="1" applyAlignment="1">
      <alignment horizontal="centerContinuous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vertical="center"/>
    </xf>
    <xf numFmtId="0" fontId="13" fillId="0" borderId="83" xfId="0" applyNumberFormat="1" applyFont="1" applyBorder="1" applyAlignment="1">
      <alignment horizontal="centerContinuous" vertical="center"/>
    </xf>
    <xf numFmtId="0" fontId="13" fillId="0" borderId="12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vertical="center"/>
    </xf>
    <xf numFmtId="0" fontId="13" fillId="0" borderId="47" xfId="0" applyNumberFormat="1" applyFont="1" applyBorder="1" applyAlignment="1">
      <alignment horizontal="right" vertical="center"/>
    </xf>
    <xf numFmtId="0" fontId="13" fillId="0" borderId="104" xfId="0" applyNumberFormat="1" applyFont="1" applyBorder="1" applyAlignment="1">
      <alignment horizontal="center" vertical="center"/>
    </xf>
    <xf numFmtId="0" fontId="13" fillId="0" borderId="105" xfId="0" applyNumberFormat="1" applyFont="1" applyBorder="1" applyAlignment="1">
      <alignment vertical="center"/>
    </xf>
    <xf numFmtId="0" fontId="13" fillId="0" borderId="127" xfId="0" applyNumberFormat="1" applyFont="1" applyBorder="1" applyAlignment="1">
      <alignment horizontal="center" vertical="center"/>
    </xf>
    <xf numFmtId="176" fontId="13" fillId="0" borderId="107" xfId="0" applyNumberFormat="1" applyFont="1" applyBorder="1" applyAlignment="1">
      <alignment vertical="center"/>
    </xf>
    <xf numFmtId="176" fontId="13" fillId="0" borderId="108" xfId="0" applyNumberFormat="1" applyFont="1" applyBorder="1" applyAlignment="1">
      <alignment vertical="center"/>
    </xf>
    <xf numFmtId="0" fontId="13" fillId="0" borderId="86" xfId="0" applyNumberFormat="1" applyFont="1" applyBorder="1" applyAlignment="1">
      <alignment horizontal="center" vertical="center"/>
    </xf>
    <xf numFmtId="176" fontId="13" fillId="0" borderId="47" xfId="0" applyNumberFormat="1" applyFont="1" applyBorder="1" applyAlignment="1">
      <alignment vertical="center"/>
    </xf>
    <xf numFmtId="176" fontId="13" fillId="0" borderId="128" xfId="0" applyNumberFormat="1" applyFont="1" applyBorder="1" applyAlignment="1">
      <alignment vertical="center"/>
    </xf>
    <xf numFmtId="20" fontId="13" fillId="0" borderId="23" xfId="0" applyNumberFormat="1" applyFont="1" applyBorder="1" applyAlignment="1">
      <alignment horizontal="center" vertical="center"/>
    </xf>
    <xf numFmtId="0" fontId="13" fillId="0" borderId="101" xfId="0" applyNumberFormat="1" applyFont="1" applyBorder="1" applyAlignment="1">
      <alignment horizontal="left" vertical="center"/>
    </xf>
    <xf numFmtId="176" fontId="13" fillId="0" borderId="89" xfId="0" applyNumberFormat="1" applyFont="1" applyBorder="1" applyAlignment="1">
      <alignment vertical="center"/>
    </xf>
    <xf numFmtId="176" fontId="13" fillId="0" borderId="129" xfId="0" applyNumberFormat="1" applyFont="1" applyBorder="1" applyAlignment="1">
      <alignment vertical="center"/>
    </xf>
    <xf numFmtId="0" fontId="13" fillId="0" borderId="130" xfId="0" applyNumberFormat="1" applyFont="1" applyBorder="1" applyAlignment="1">
      <alignment horizontal="centerContinuous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vertical="center"/>
    </xf>
    <xf numFmtId="0" fontId="13" fillId="0" borderId="79" xfId="0" applyNumberFormat="1" applyFont="1" applyBorder="1" applyAlignment="1">
      <alignment horizontal="left" vertical="center"/>
    </xf>
    <xf numFmtId="176" fontId="13" fillId="0" borderId="131" xfId="0" applyNumberFormat="1" applyFont="1" applyBorder="1" applyAlignment="1">
      <alignment vertical="center"/>
    </xf>
    <xf numFmtId="176" fontId="13" fillId="0" borderId="132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63" xfId="0" applyNumberFormat="1" applyFont="1" applyBorder="1" applyAlignment="1">
      <alignment vertical="center"/>
    </xf>
    <xf numFmtId="0" fontId="13" fillId="0" borderId="32" xfId="0" applyNumberFormat="1" applyFont="1" applyBorder="1" applyAlignment="1">
      <alignment vertical="center"/>
    </xf>
    <xf numFmtId="0" fontId="13" fillId="0" borderId="133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vertical="center"/>
    </xf>
    <xf numFmtId="0" fontId="13" fillId="0" borderId="20" xfId="0" applyNumberFormat="1" applyFont="1" applyBorder="1" applyAlignment="1">
      <alignment horizontal="right" vertical="center"/>
    </xf>
    <xf numFmtId="0" fontId="13" fillId="0" borderId="83" xfId="0" applyNumberFormat="1" applyFont="1" applyBorder="1" applyAlignment="1">
      <alignment horizontal="center" vertical="center"/>
    </xf>
    <xf numFmtId="0" fontId="13" fillId="0" borderId="134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30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vertical="center"/>
    </xf>
    <xf numFmtId="0" fontId="13" fillId="0" borderId="22" xfId="0" applyNumberFormat="1" applyFont="1" applyBorder="1" applyAlignment="1">
      <alignment horizontal="center" vertical="center"/>
    </xf>
    <xf numFmtId="176" fontId="13" fillId="0" borderId="99" xfId="0" applyNumberFormat="1" applyFont="1" applyBorder="1" applyAlignment="1">
      <alignment vertical="center"/>
    </xf>
    <xf numFmtId="176" fontId="13" fillId="0" borderId="135" xfId="0" applyNumberFormat="1" applyFont="1" applyBorder="1" applyAlignment="1">
      <alignment vertical="center"/>
    </xf>
    <xf numFmtId="0" fontId="13" fillId="0" borderId="51" xfId="0" applyNumberFormat="1" applyFont="1" applyBorder="1" applyAlignment="1">
      <alignment horizontal="centerContinuous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vertical="center"/>
    </xf>
    <xf numFmtId="0" fontId="13" fillId="0" borderId="52" xfId="0" applyNumberFormat="1" applyFont="1" applyBorder="1" applyAlignment="1">
      <alignment horizontal="right" vertical="center"/>
    </xf>
    <xf numFmtId="176" fontId="13" fillId="0" borderId="54" xfId="0" applyNumberFormat="1" applyFont="1" applyBorder="1" applyAlignment="1">
      <alignment vertical="center"/>
    </xf>
    <xf numFmtId="176" fontId="13" fillId="0" borderId="136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3" fillId="0" borderId="34" xfId="0" applyNumberFormat="1" applyFont="1" applyBorder="1" applyAlignment="1">
      <alignment horizontal="centerContinuous" vertical="center"/>
    </xf>
    <xf numFmtId="0" fontId="13" fillId="0" borderId="33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Continuous" vertical="center"/>
    </xf>
    <xf numFmtId="0" fontId="13" fillId="0" borderId="83" xfId="0" applyNumberFormat="1" applyFont="1" applyBorder="1" applyAlignment="1">
      <alignment vertical="center"/>
    </xf>
    <xf numFmtId="0" fontId="13" fillId="0" borderId="137" xfId="0" applyNumberFormat="1" applyFont="1" applyBorder="1" applyAlignment="1">
      <alignment vertical="center"/>
    </xf>
    <xf numFmtId="0" fontId="13" fillId="0" borderId="45" xfId="0" applyNumberFormat="1" applyFont="1" applyBorder="1" applyAlignment="1">
      <alignment vertical="center"/>
    </xf>
    <xf numFmtId="0" fontId="13" fillId="0" borderId="98" xfId="0" applyNumberFormat="1" applyFont="1" applyBorder="1" applyAlignment="1">
      <alignment horizontal="right" vertical="center"/>
    </xf>
    <xf numFmtId="0" fontId="13" fillId="0" borderId="97" xfId="0" applyNumberFormat="1" applyFont="1" applyBorder="1" applyAlignment="1">
      <alignment vertical="center"/>
    </xf>
    <xf numFmtId="0" fontId="13" fillId="0" borderId="138" xfId="0" applyNumberFormat="1" applyFont="1" applyBorder="1" applyAlignment="1">
      <alignment vertical="center"/>
    </xf>
    <xf numFmtId="0" fontId="13" fillId="0" borderId="130" xfId="0" applyNumberFormat="1" applyFont="1" applyBorder="1" applyAlignment="1">
      <alignment vertical="center"/>
    </xf>
    <xf numFmtId="0" fontId="13" fillId="0" borderId="139" xfId="0" applyNumberFormat="1" applyFont="1" applyBorder="1" applyAlignment="1">
      <alignment vertical="center"/>
    </xf>
    <xf numFmtId="0" fontId="13" fillId="0" borderId="140" xfId="0" applyNumberFormat="1" applyFont="1" applyBorder="1" applyAlignment="1">
      <alignment vertical="center"/>
    </xf>
    <xf numFmtId="0" fontId="13" fillId="0" borderId="99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vertical="center"/>
    </xf>
    <xf numFmtId="176" fontId="13" fillId="0" borderId="42" xfId="0" applyNumberFormat="1" applyFont="1" applyBorder="1" applyAlignment="1">
      <alignment vertical="center"/>
    </xf>
    <xf numFmtId="0" fontId="13" fillId="0" borderId="97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0" xfId="0" applyNumberFormat="1" applyFont="1" applyAlignment="1" quotePrefix="1">
      <alignment vertical="center"/>
    </xf>
    <xf numFmtId="0" fontId="6" fillId="0" borderId="0" xfId="0" applyNumberFormat="1" applyFont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0" borderId="109" xfId="0" applyNumberFormat="1" applyFont="1" applyBorder="1" applyAlignment="1">
      <alignment vertical="center"/>
    </xf>
    <xf numFmtId="0" fontId="9" fillId="0" borderId="110" xfId="0" applyNumberFormat="1" applyFont="1" applyBorder="1" applyAlignment="1">
      <alignment vertical="center"/>
    </xf>
    <xf numFmtId="0" fontId="9" fillId="0" borderId="141" xfId="0" applyNumberFormat="1" applyFont="1" applyBorder="1" applyAlignment="1">
      <alignment vertical="center"/>
    </xf>
    <xf numFmtId="0" fontId="9" fillId="0" borderId="111" xfId="0" applyNumberFormat="1" applyFont="1" applyBorder="1" applyAlignment="1">
      <alignment vertical="center"/>
    </xf>
    <xf numFmtId="0" fontId="9" fillId="0" borderId="98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13" fillId="0" borderId="142" xfId="0" applyNumberFormat="1" applyFont="1" applyBorder="1" applyAlignment="1">
      <alignment vertical="center"/>
    </xf>
    <xf numFmtId="0" fontId="13" fillId="0" borderId="143" xfId="0" applyNumberFormat="1" applyFont="1" applyBorder="1" applyAlignment="1">
      <alignment horizontal="right" vertical="center"/>
    </xf>
    <xf numFmtId="0" fontId="13" fillId="0" borderId="14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112" xfId="0" applyNumberFormat="1" applyFont="1" applyBorder="1" applyAlignment="1">
      <alignment horizontal="center" vertical="center"/>
    </xf>
    <xf numFmtId="0" fontId="9" fillId="0" borderId="145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 wrapText="1"/>
    </xf>
    <xf numFmtId="0" fontId="11" fillId="0" borderId="47" xfId="0" applyNumberFormat="1" applyFont="1" applyBorder="1" applyAlignment="1">
      <alignment horizontal="centerContinuous" vertical="center"/>
    </xf>
    <xf numFmtId="0" fontId="11" fillId="0" borderId="47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49" xfId="0" applyNumberFormat="1" applyFont="1" applyBorder="1" applyAlignment="1">
      <alignment horizontal="centerContinuous" vertical="center"/>
    </xf>
    <xf numFmtId="0" fontId="11" fillId="0" borderId="49" xfId="0" applyNumberFormat="1" applyFont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0" fontId="11" fillId="0" borderId="120" xfId="0" applyNumberFormat="1" applyFont="1" applyBorder="1" applyAlignment="1">
      <alignment/>
    </xf>
    <xf numFmtId="0" fontId="9" fillId="0" borderId="120" xfId="0" applyNumberFormat="1" applyFont="1" applyBorder="1" applyAlignment="1">
      <alignment/>
    </xf>
    <xf numFmtId="0" fontId="9" fillId="0" borderId="120" xfId="0" applyFont="1" applyBorder="1" applyAlignment="1">
      <alignment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11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 shrinkToFit="1"/>
    </xf>
    <xf numFmtId="0" fontId="11" fillId="0" borderId="22" xfId="0" applyNumberFormat="1" applyFont="1" applyBorder="1" applyAlignment="1">
      <alignment horizontal="center" vertical="center"/>
    </xf>
    <xf numFmtId="0" fontId="11" fillId="0" borderId="119" xfId="0" applyNumberFormat="1" applyFont="1" applyBorder="1" applyAlignment="1">
      <alignment horizontal="center" vertical="center" textRotation="255"/>
    </xf>
    <xf numFmtId="0" fontId="11" fillId="0" borderId="118" xfId="0" applyNumberFormat="1" applyFont="1" applyBorder="1" applyAlignment="1">
      <alignment/>
    </xf>
    <xf numFmtId="176" fontId="11" fillId="0" borderId="146" xfId="0" applyNumberFormat="1" applyFont="1" applyBorder="1" applyAlignment="1">
      <alignment/>
    </xf>
    <xf numFmtId="176" fontId="11" fillId="0" borderId="147" xfId="0" applyNumberFormat="1" applyFont="1" applyBorder="1" applyAlignment="1">
      <alignment/>
    </xf>
    <xf numFmtId="0" fontId="11" fillId="0" borderId="148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Continuous"/>
    </xf>
    <xf numFmtId="0" fontId="12" fillId="0" borderId="149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1" fillId="0" borderId="49" xfId="0" applyNumberFormat="1" applyFont="1" applyBorder="1" applyAlignment="1">
      <alignment horizontal="center"/>
    </xf>
    <xf numFmtId="0" fontId="11" fillId="0" borderId="96" xfId="0" applyNumberFormat="1" applyFont="1" applyBorder="1" applyAlignment="1">
      <alignment horizontal="center"/>
    </xf>
    <xf numFmtId="176" fontId="11" fillId="0" borderId="150" xfId="0" applyNumberFormat="1" applyFont="1" applyBorder="1" applyAlignment="1">
      <alignment/>
    </xf>
    <xf numFmtId="176" fontId="11" fillId="0" borderId="151" xfId="0" applyNumberFormat="1" applyFont="1" applyBorder="1" applyAlignment="1">
      <alignment/>
    </xf>
    <xf numFmtId="0" fontId="12" fillId="0" borderId="47" xfId="0" applyNumberFormat="1" applyFont="1" applyBorder="1" applyAlignment="1">
      <alignment horizontal="left"/>
    </xf>
    <xf numFmtId="0" fontId="11" fillId="0" borderId="149" xfId="0" applyNumberFormat="1" applyFont="1" applyBorder="1" applyAlignment="1">
      <alignment/>
    </xf>
    <xf numFmtId="0" fontId="13" fillId="0" borderId="0" xfId="0" applyNumberFormat="1" applyFont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152" xfId="0" applyNumberFormat="1" applyFont="1" applyBorder="1" applyAlignment="1">
      <alignment horizontal="center" vertical="center"/>
    </xf>
    <xf numFmtId="0" fontId="11" fillId="0" borderId="82" xfId="0" applyNumberFormat="1" applyFont="1" applyBorder="1" applyAlignment="1">
      <alignment horizontal="center"/>
    </xf>
    <xf numFmtId="0" fontId="11" fillId="0" borderId="153" xfId="0" applyNumberFormat="1" applyFont="1" applyBorder="1" applyAlignment="1">
      <alignment horizontal="center"/>
    </xf>
    <xf numFmtId="0" fontId="11" fillId="0" borderId="154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155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0" fontId="11" fillId="0" borderId="150" xfId="0" applyNumberFormat="1" applyFont="1" applyBorder="1" applyAlignment="1">
      <alignment horizontal="center"/>
    </xf>
    <xf numFmtId="0" fontId="12" fillId="0" borderId="156" xfId="0" applyNumberFormat="1" applyFont="1" applyBorder="1" applyAlignment="1">
      <alignment horizontal="center"/>
    </xf>
    <xf numFmtId="0" fontId="12" fillId="0" borderId="157" xfId="0" applyNumberFormat="1" applyFont="1" applyBorder="1" applyAlignment="1">
      <alignment horizontal="center"/>
    </xf>
    <xf numFmtId="0" fontId="12" fillId="0" borderId="158" xfId="0" applyNumberFormat="1" applyFont="1" applyBorder="1" applyAlignment="1">
      <alignment horizontal="center"/>
    </xf>
    <xf numFmtId="0" fontId="12" fillId="0" borderId="140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1" fillId="0" borderId="159" xfId="0" applyNumberFormat="1" applyFont="1" applyBorder="1" applyAlignment="1">
      <alignment horizontal="center"/>
    </xf>
    <xf numFmtId="0" fontId="11" fillId="0" borderId="160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left"/>
    </xf>
    <xf numFmtId="0" fontId="9" fillId="0" borderId="33" xfId="0" applyNumberFormat="1" applyFont="1" applyBorder="1" applyAlignment="1">
      <alignment/>
    </xf>
    <xf numFmtId="0" fontId="9" fillId="0" borderId="120" xfId="0" applyNumberFormat="1" applyFont="1" applyBorder="1" applyAlignment="1">
      <alignment horizontal="right" vertical="center"/>
    </xf>
    <xf numFmtId="0" fontId="11" fillId="0" borderId="47" xfId="0" applyNumberFormat="1" applyFont="1" applyBorder="1" applyAlignment="1">
      <alignment horizontal="center"/>
    </xf>
    <xf numFmtId="0" fontId="11" fillId="0" borderId="9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center"/>
    </xf>
    <xf numFmtId="0" fontId="11" fillId="0" borderId="113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61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13" fillId="0" borderId="150" xfId="0" applyNumberFormat="1" applyFont="1" applyBorder="1" applyAlignment="1">
      <alignment horizontal="center" vertical="center"/>
    </xf>
    <xf numFmtId="0" fontId="13" fillId="0" borderId="162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52" xfId="0" applyNumberFormat="1" applyFont="1" applyBorder="1" applyAlignment="1">
      <alignment horizontal="center" vertical="center"/>
    </xf>
    <xf numFmtId="0" fontId="13" fillId="0" borderId="124" xfId="0" applyNumberFormat="1" applyFont="1" applyBorder="1" applyAlignment="1">
      <alignment horizontal="centerContinuous" vertical="center"/>
    </xf>
    <xf numFmtId="0" fontId="13" fillId="0" borderId="11" xfId="0" applyNumberFormat="1" applyFont="1" applyBorder="1" applyAlignment="1">
      <alignment horizontal="centerContinuous" vertical="center"/>
    </xf>
    <xf numFmtId="0" fontId="13" fillId="0" borderId="27" xfId="0" applyNumberFormat="1" applyFont="1" applyBorder="1" applyAlignment="1">
      <alignment horizontal="centerContinuous" vertical="center"/>
    </xf>
    <xf numFmtId="0" fontId="13" fillId="0" borderId="28" xfId="0" applyNumberFormat="1" applyFont="1" applyBorder="1" applyAlignment="1">
      <alignment horizontal="centerContinuous" vertical="center"/>
    </xf>
    <xf numFmtId="0" fontId="13" fillId="0" borderId="163" xfId="0" applyNumberFormat="1" applyFont="1" applyBorder="1" applyAlignment="1">
      <alignment horizontal="center" vertical="center"/>
    </xf>
    <xf numFmtId="0" fontId="13" fillId="0" borderId="164" xfId="0" applyNumberFormat="1" applyFont="1" applyBorder="1" applyAlignment="1">
      <alignment horizontal="center" vertical="center"/>
    </xf>
    <xf numFmtId="0" fontId="13" fillId="0" borderId="93" xfId="0" applyNumberFormat="1" applyFont="1" applyBorder="1" applyAlignment="1">
      <alignment horizontal="right" vertical="center"/>
    </xf>
    <xf numFmtId="0" fontId="13" fillId="0" borderId="89" xfId="0" applyNumberFormat="1" applyFont="1" applyBorder="1" applyAlignment="1">
      <alignment horizontal="right" vertical="center"/>
    </xf>
    <xf numFmtId="0" fontId="13" fillId="0" borderId="81" xfId="0" applyNumberFormat="1" applyFont="1" applyBorder="1" applyAlignment="1">
      <alignment horizontal="center" vertical="center"/>
    </xf>
    <xf numFmtId="0" fontId="13" fillId="0" borderId="82" xfId="0" applyNumberFormat="1" applyFont="1" applyBorder="1" applyAlignment="1">
      <alignment horizontal="center" vertical="center"/>
    </xf>
    <xf numFmtId="0" fontId="13" fillId="0" borderId="88" xfId="0" applyNumberFormat="1" applyFont="1" applyBorder="1" applyAlignment="1">
      <alignment horizontal="center" vertical="center"/>
    </xf>
    <xf numFmtId="0" fontId="13" fillId="0" borderId="87" xfId="0" applyNumberFormat="1" applyFont="1" applyBorder="1" applyAlignment="1">
      <alignment horizontal="center" vertical="center"/>
    </xf>
    <xf numFmtId="0" fontId="13" fillId="0" borderId="85" xfId="0" applyNumberFormat="1" applyFont="1" applyBorder="1" applyAlignment="1">
      <alignment horizontal="center" vertical="center"/>
    </xf>
    <xf numFmtId="0" fontId="13" fillId="0" borderId="107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98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Continuous" vertical="center"/>
    </xf>
    <xf numFmtId="0" fontId="9" fillId="0" borderId="33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11" fillId="0" borderId="165" xfId="0" applyNumberFormat="1" applyFont="1" applyBorder="1" applyAlignment="1">
      <alignment vertical="center"/>
    </xf>
    <xf numFmtId="0" fontId="11" fillId="0" borderId="99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right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9" fillId="0" borderId="30" xfId="0" applyNumberFormat="1" applyFont="1" applyBorder="1" applyAlignment="1">
      <alignment horizontal="center" vertical="center"/>
    </xf>
    <xf numFmtId="0" fontId="19" fillId="0" borderId="114" xfId="0" applyNumberFormat="1" applyFont="1" applyBorder="1" applyAlignment="1">
      <alignment horizontal="centerContinuous" vertical="center"/>
    </xf>
    <xf numFmtId="0" fontId="19" fillId="0" borderId="115" xfId="0" applyNumberFormat="1" applyFont="1" applyBorder="1" applyAlignment="1">
      <alignment horizontal="centerContinuous" vertical="center"/>
    </xf>
    <xf numFmtId="0" fontId="19" fillId="0" borderId="116" xfId="0" applyNumberFormat="1" applyFont="1" applyBorder="1" applyAlignment="1">
      <alignment horizontal="centerContinuous" vertical="center"/>
    </xf>
    <xf numFmtId="0" fontId="19" fillId="0" borderId="117" xfId="0" applyNumberFormat="1" applyFont="1" applyBorder="1" applyAlignment="1">
      <alignment horizontal="center" vertical="center"/>
    </xf>
    <xf numFmtId="0" fontId="19" fillId="0" borderId="113" xfId="0" applyNumberFormat="1" applyFont="1" applyBorder="1" applyAlignment="1">
      <alignment horizontal="center" vertical="center"/>
    </xf>
    <xf numFmtId="0" fontId="19" fillId="0" borderId="113" xfId="0" applyNumberFormat="1" applyFont="1" applyBorder="1" applyAlignment="1">
      <alignment vertical="center"/>
    </xf>
    <xf numFmtId="176" fontId="19" fillId="0" borderId="113" xfId="0" applyNumberFormat="1" applyFont="1" applyBorder="1" applyAlignment="1">
      <alignment vertical="center"/>
    </xf>
    <xf numFmtId="0" fontId="19" fillId="0" borderId="36" xfId="0" applyNumberFormat="1" applyFont="1" applyBorder="1" applyAlignment="1">
      <alignment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vertical="center"/>
    </xf>
    <xf numFmtId="176" fontId="19" fillId="0" borderId="20" xfId="0" applyNumberFormat="1" applyFont="1" applyBorder="1" applyAlignment="1">
      <alignment vertical="center"/>
    </xf>
    <xf numFmtId="0" fontId="19" fillId="0" borderId="39" xfId="0" applyNumberFormat="1" applyFont="1" applyBorder="1" applyAlignment="1">
      <alignment vertical="center"/>
    </xf>
    <xf numFmtId="176" fontId="19" fillId="0" borderId="21" xfId="0" applyNumberFormat="1" applyFont="1" applyBorder="1" applyAlignment="1">
      <alignment vertical="center"/>
    </xf>
    <xf numFmtId="0" fontId="19" fillId="0" borderId="99" xfId="0" applyNumberFormat="1" applyFont="1" applyBorder="1" applyAlignment="1">
      <alignment horizontal="center" vertical="center"/>
    </xf>
    <xf numFmtId="0" fontId="19" fillId="0" borderId="99" xfId="0" applyNumberFormat="1" applyFont="1" applyBorder="1" applyAlignment="1">
      <alignment vertical="center"/>
    </xf>
    <xf numFmtId="176" fontId="19" fillId="0" borderId="99" xfId="0" applyNumberFormat="1" applyFont="1" applyBorder="1" applyAlignment="1">
      <alignment vertical="center"/>
    </xf>
    <xf numFmtId="0" fontId="19" fillId="0" borderId="28" xfId="0" applyNumberFormat="1" applyFont="1" applyBorder="1" applyAlignment="1">
      <alignment vertical="center"/>
    </xf>
    <xf numFmtId="0" fontId="19" fillId="0" borderId="135" xfId="0" applyNumberFormat="1" applyFont="1" applyBorder="1" applyAlignment="1">
      <alignment vertical="center"/>
    </xf>
    <xf numFmtId="0" fontId="19" fillId="0" borderId="35" xfId="0" applyNumberFormat="1" applyFont="1" applyBorder="1" applyAlignment="1">
      <alignment vertical="center"/>
    </xf>
    <xf numFmtId="0" fontId="19" fillId="0" borderId="165" xfId="0" applyNumberFormat="1" applyFont="1" applyBorder="1" applyAlignment="1">
      <alignment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 shrinkToFit="1"/>
    </xf>
    <xf numFmtId="0" fontId="19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0" fontId="19" fillId="0" borderId="42" xfId="0" applyNumberFormat="1" applyFont="1" applyBorder="1" applyAlignment="1">
      <alignment vertical="center"/>
    </xf>
    <xf numFmtId="0" fontId="19" fillId="0" borderId="20" xfId="0" applyNumberFormat="1" applyFont="1" applyBorder="1" applyAlignment="1">
      <alignment vertical="center"/>
    </xf>
    <xf numFmtId="0" fontId="19" fillId="0" borderId="98" xfId="0" applyNumberFormat="1" applyFont="1" applyBorder="1" applyAlignment="1">
      <alignment horizontal="center" vertical="center"/>
    </xf>
    <xf numFmtId="0" fontId="19" fillId="0" borderId="98" xfId="0" applyNumberFormat="1" applyFont="1" applyBorder="1" applyAlignment="1">
      <alignment vertical="center"/>
    </xf>
    <xf numFmtId="0" fontId="19" fillId="0" borderId="9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11" fillId="0" borderId="166" xfId="0" applyNumberFormat="1" applyFont="1" applyBorder="1" applyAlignment="1">
      <alignment/>
    </xf>
    <xf numFmtId="0" fontId="11" fillId="0" borderId="148" xfId="0" applyNumberFormat="1" applyFont="1" applyBorder="1" applyAlignment="1">
      <alignment horizontal="right"/>
    </xf>
    <xf numFmtId="0" fontId="11" fillId="0" borderId="148" xfId="0" applyNumberFormat="1" applyFont="1" applyBorder="1" applyAlignment="1">
      <alignment horizontal="center"/>
    </xf>
    <xf numFmtId="0" fontId="9" fillId="0" borderId="167" xfId="0" applyNumberFormat="1" applyFont="1" applyBorder="1" applyAlignment="1">
      <alignment/>
    </xf>
    <xf numFmtId="0" fontId="9" fillId="0" borderId="97" xfId="0" applyNumberFormat="1" applyFont="1" applyBorder="1" applyAlignment="1">
      <alignment/>
    </xf>
    <xf numFmtId="0" fontId="9" fillId="0" borderId="134" xfId="0" applyNumberFormat="1" applyFont="1" applyBorder="1" applyAlignment="1">
      <alignment/>
    </xf>
    <xf numFmtId="0" fontId="11" fillId="0" borderId="134" xfId="0" applyNumberFormat="1" applyFont="1" applyBorder="1" applyAlignment="1">
      <alignment/>
    </xf>
    <xf numFmtId="0" fontId="11" fillId="0" borderId="76" xfId="0" applyNumberFormat="1" applyFont="1" applyBorder="1" applyAlignment="1">
      <alignment horizontal="center"/>
    </xf>
    <xf numFmtId="0" fontId="11" fillId="0" borderId="16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176" fontId="11" fillId="0" borderId="77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vertical="center"/>
    </xf>
    <xf numFmtId="0" fontId="11" fillId="0" borderId="33" xfId="0" applyNumberFormat="1" applyFont="1" applyBorder="1" applyAlignment="1">
      <alignment horizontal="centerContinuous" vertical="center"/>
    </xf>
    <xf numFmtId="0" fontId="11" fillId="0" borderId="62" xfId="0" applyNumberFormat="1" applyFont="1" applyBorder="1" applyAlignment="1">
      <alignment horizontal="centerContinuous" vertical="center"/>
    </xf>
    <xf numFmtId="0" fontId="11" fillId="0" borderId="121" xfId="0" applyNumberFormat="1" applyFont="1" applyBorder="1" applyAlignment="1">
      <alignment horizontal="centerContinuous" vertical="center"/>
    </xf>
    <xf numFmtId="0" fontId="11" fillId="0" borderId="169" xfId="0" applyNumberFormat="1" applyFont="1" applyBorder="1" applyAlignment="1">
      <alignment horizontal="center"/>
    </xf>
    <xf numFmtId="0" fontId="9" fillId="0" borderId="124" xfId="0" applyNumberFormat="1" applyFont="1" applyBorder="1" applyAlignment="1">
      <alignment/>
    </xf>
    <xf numFmtId="0" fontId="13" fillId="0" borderId="170" xfId="0" applyNumberFormat="1" applyFont="1" applyBorder="1" applyAlignment="1">
      <alignment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171" xfId="0" applyNumberFormat="1" applyFont="1" applyBorder="1" applyAlignment="1">
      <alignment vertical="center"/>
    </xf>
    <xf numFmtId="0" fontId="13" fillId="0" borderId="97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134" xfId="0" applyNumberFormat="1" applyFont="1" applyBorder="1" applyAlignment="1">
      <alignment/>
    </xf>
    <xf numFmtId="0" fontId="13" fillId="0" borderId="172" xfId="0" applyNumberFormat="1" applyFont="1" applyBorder="1" applyAlignment="1">
      <alignment/>
    </xf>
    <xf numFmtId="0" fontId="13" fillId="0" borderId="173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centerContinuous" vertical="center"/>
    </xf>
    <xf numFmtId="0" fontId="13" fillId="0" borderId="149" xfId="0" applyNumberFormat="1" applyFont="1" applyBorder="1" applyAlignment="1">
      <alignment vertical="center"/>
    </xf>
    <xf numFmtId="176" fontId="13" fillId="0" borderId="147" xfId="0" applyNumberFormat="1" applyFont="1" applyBorder="1" applyAlignment="1">
      <alignment vertical="center"/>
    </xf>
    <xf numFmtId="176" fontId="13" fillId="0" borderId="174" xfId="0" applyNumberFormat="1" applyFont="1" applyBorder="1" applyAlignment="1">
      <alignment vertical="center"/>
    </xf>
    <xf numFmtId="0" fontId="13" fillId="0" borderId="151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99" xfId="0" applyNumberFormat="1" applyFont="1" applyBorder="1" applyAlignment="1">
      <alignment horizontal="center" vertical="center"/>
    </xf>
    <xf numFmtId="0" fontId="13" fillId="0" borderId="148" xfId="0" applyNumberFormat="1" applyFont="1" applyBorder="1" applyAlignment="1">
      <alignment horizontal="center" vertical="center"/>
    </xf>
    <xf numFmtId="0" fontId="13" fillId="0" borderId="175" xfId="0" applyNumberFormat="1" applyFont="1" applyBorder="1" applyAlignment="1">
      <alignment horizontal="centerContinuous" vertical="center"/>
    </xf>
    <xf numFmtId="0" fontId="13" fillId="0" borderId="168" xfId="0" applyNumberFormat="1" applyFont="1" applyBorder="1" applyAlignment="1">
      <alignment horizontal="center" vertical="center"/>
    </xf>
    <xf numFmtId="0" fontId="11" fillId="0" borderId="98" xfId="0" applyNumberFormat="1" applyFont="1" applyBorder="1" applyAlignment="1">
      <alignment horizontal="right" vertical="center"/>
    </xf>
    <xf numFmtId="0" fontId="9" fillId="0" borderId="119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9" fillId="0" borderId="33" xfId="0" applyNumberFormat="1" applyFont="1" applyBorder="1" applyAlignment="1">
      <alignment horizontal="centerContinuous" vertical="center"/>
    </xf>
    <xf numFmtId="0" fontId="9" fillId="0" borderId="30" xfId="0" applyNumberFormat="1" applyFont="1" applyBorder="1" applyAlignment="1">
      <alignment horizontal="centerContinuous" vertical="center"/>
    </xf>
    <xf numFmtId="0" fontId="9" fillId="0" borderId="176" xfId="0" applyNumberFormat="1" applyFont="1" applyBorder="1" applyAlignment="1">
      <alignment horizontal="centerContinuous" vertical="center"/>
    </xf>
    <xf numFmtId="0" fontId="9" fillId="0" borderId="117" xfId="0" applyNumberFormat="1" applyFont="1" applyBorder="1" applyAlignment="1">
      <alignment horizontal="centerContinuous" vertical="center"/>
    </xf>
    <xf numFmtId="0" fontId="9" fillId="0" borderId="113" xfId="0" applyNumberFormat="1" applyFont="1" applyBorder="1" applyAlignment="1">
      <alignment vertical="center"/>
    </xf>
    <xf numFmtId="0" fontId="9" fillId="0" borderId="177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9" fillId="0" borderId="48" xfId="0" applyNumberFormat="1" applyFont="1" applyBorder="1" applyAlignment="1">
      <alignment vertical="center"/>
    </xf>
    <xf numFmtId="0" fontId="9" fillId="0" borderId="98" xfId="0" applyNumberFormat="1" applyFont="1" applyBorder="1" applyAlignment="1">
      <alignment vertical="center"/>
    </xf>
    <xf numFmtId="0" fontId="9" fillId="0" borderId="103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0" fontId="9" fillId="0" borderId="92" xfId="0" applyNumberFormat="1" applyFont="1" applyBorder="1" applyAlignment="1">
      <alignment vertical="center"/>
    </xf>
    <xf numFmtId="0" fontId="9" fillId="0" borderId="60" xfId="0" applyNumberFormat="1" applyFont="1" applyBorder="1" applyAlignment="1">
      <alignment vertical="center"/>
    </xf>
    <xf numFmtId="0" fontId="9" fillId="0" borderId="176" xfId="0" applyNumberFormat="1" applyFont="1" applyBorder="1" applyAlignment="1">
      <alignment vertical="center"/>
    </xf>
    <xf numFmtId="0" fontId="11" fillId="0" borderId="117" xfId="0" applyNumberFormat="1" applyFont="1" applyBorder="1" applyAlignment="1">
      <alignment vertical="center"/>
    </xf>
    <xf numFmtId="176" fontId="11" fillId="0" borderId="69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 wrapText="1"/>
    </xf>
    <xf numFmtId="0" fontId="11" fillId="0" borderId="35" xfId="0" applyNumberFormat="1" applyFont="1" applyBorder="1" applyAlignment="1">
      <alignment horizontal="center" vertical="center"/>
    </xf>
    <xf numFmtId="176" fontId="11" fillId="0" borderId="98" xfId="0" applyNumberFormat="1" applyFont="1" applyBorder="1" applyAlignment="1">
      <alignment vertical="center"/>
    </xf>
    <xf numFmtId="0" fontId="9" fillId="0" borderId="63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33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5" fillId="0" borderId="178" xfId="0" applyNumberFormat="1" applyFont="1" applyBorder="1" applyAlignment="1">
      <alignment horizontal="centerContinuous"/>
    </xf>
    <xf numFmtId="0" fontId="5" fillId="0" borderId="25" xfId="0" applyNumberFormat="1" applyFont="1" applyBorder="1" applyAlignment="1">
      <alignment/>
    </xf>
    <xf numFmtId="0" fontId="5" fillId="0" borderId="25" xfId="0" applyNumberFormat="1" applyFont="1" applyBorder="1" applyAlignment="1">
      <alignment horizontal="centerContinuous"/>
    </xf>
    <xf numFmtId="0" fontId="5" fillId="0" borderId="17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78" xfId="0" applyNumberFormat="1" applyFont="1" applyBorder="1" applyAlignment="1">
      <alignment horizontal="right"/>
    </xf>
    <xf numFmtId="0" fontId="5" fillId="0" borderId="178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49" xfId="0" applyNumberFormat="1" applyFont="1" applyBorder="1" applyAlignment="1">
      <alignment horizontal="right"/>
    </xf>
    <xf numFmtId="0" fontId="5" fillId="0" borderId="49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58" xfId="0" applyNumberFormat="1" applyFont="1" applyBorder="1" applyAlignment="1">
      <alignment horizontal="centerContinuous"/>
    </xf>
    <xf numFmtId="0" fontId="5" fillId="0" borderId="58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93" xfId="0" applyNumberFormat="1" applyFont="1" applyBorder="1" applyAlignment="1">
      <alignment horizontal="centerContinuous"/>
    </xf>
    <xf numFmtId="0" fontId="5" fillId="0" borderId="93" xfId="0" applyNumberFormat="1" applyFont="1" applyBorder="1" applyAlignment="1">
      <alignment/>
    </xf>
    <xf numFmtId="0" fontId="5" fillId="0" borderId="49" xfId="0" applyNumberFormat="1" applyFont="1" applyBorder="1" applyAlignment="1">
      <alignment horizontal="centerContinuous"/>
    </xf>
    <xf numFmtId="0" fontId="5" fillId="0" borderId="67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96" xfId="0" applyNumberFormat="1" applyFont="1" applyBorder="1" applyAlignment="1">
      <alignment horizontal="centerContinuous"/>
    </xf>
    <xf numFmtId="0" fontId="5" fillId="0" borderId="96" xfId="0" applyNumberFormat="1" applyFont="1" applyBorder="1" applyAlignment="1">
      <alignment/>
    </xf>
    <xf numFmtId="0" fontId="24" fillId="0" borderId="11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0" fontId="5" fillId="0" borderId="47" xfId="0" applyNumberFormat="1" applyFont="1" applyBorder="1" applyAlignment="1">
      <alignment horizontal="centerContinuous"/>
    </xf>
    <xf numFmtId="0" fontId="5" fillId="0" borderId="47" xfId="0" applyNumberFormat="1" applyFont="1" applyBorder="1" applyAlignment="1">
      <alignment/>
    </xf>
    <xf numFmtId="0" fontId="5" fillId="0" borderId="93" xfId="0" applyNumberFormat="1" applyFont="1" applyBorder="1" applyAlignment="1">
      <alignment horizontal="right"/>
    </xf>
    <xf numFmtId="0" fontId="5" fillId="0" borderId="83" xfId="0" applyNumberFormat="1" applyFont="1" applyBorder="1" applyAlignment="1">
      <alignment horizontal="centerContinuous"/>
    </xf>
    <xf numFmtId="0" fontId="5" fillId="0" borderId="84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43" xfId="0" applyNumberFormat="1" applyFont="1" applyBorder="1" applyAlignment="1">
      <alignment/>
    </xf>
    <xf numFmtId="0" fontId="5" fillId="0" borderId="180" xfId="0" applyNumberFormat="1" applyFont="1" applyBorder="1" applyAlignment="1">
      <alignment/>
    </xf>
    <xf numFmtId="0" fontId="5" fillId="0" borderId="8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25" fillId="0" borderId="89" xfId="0" applyNumberFormat="1" applyFont="1" applyBorder="1" applyAlignment="1">
      <alignment horizontal="right"/>
    </xf>
    <xf numFmtId="0" fontId="5" fillId="0" borderId="89" xfId="0" applyNumberFormat="1" applyFont="1" applyBorder="1" applyAlignment="1">
      <alignment/>
    </xf>
    <xf numFmtId="0" fontId="5" fillId="0" borderId="181" xfId="0" applyNumberFormat="1" applyFont="1" applyBorder="1" applyAlignment="1">
      <alignment/>
    </xf>
    <xf numFmtId="0" fontId="5" fillId="0" borderId="130" xfId="0" applyNumberFormat="1" applyFont="1" applyBorder="1" applyAlignment="1">
      <alignment horizontal="centerContinuous"/>
    </xf>
    <xf numFmtId="0" fontId="25" fillId="0" borderId="47" xfId="0" applyNumberFormat="1" applyFont="1" applyBorder="1" applyAlignment="1">
      <alignment/>
    </xf>
    <xf numFmtId="0" fontId="9" fillId="0" borderId="182" xfId="0" applyNumberFormat="1" applyFont="1" applyBorder="1" applyAlignment="1">
      <alignment horizontal="centerContinuous"/>
    </xf>
    <xf numFmtId="0" fontId="9" fillId="0" borderId="178" xfId="0" applyNumberFormat="1" applyFont="1" applyBorder="1" applyAlignment="1">
      <alignment horizontal="centerContinuous"/>
    </xf>
    <xf numFmtId="0" fontId="9" fillId="0" borderId="179" xfId="0" applyNumberFormat="1" applyFont="1" applyBorder="1" applyAlignment="1">
      <alignment horizontal="centerContinuous"/>
    </xf>
    <xf numFmtId="0" fontId="9" fillId="0" borderId="25" xfId="0" applyNumberFormat="1" applyFont="1" applyBorder="1" applyAlignment="1">
      <alignment/>
    </xf>
    <xf numFmtId="0" fontId="9" fillId="0" borderId="179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78" xfId="0" applyNumberFormat="1" applyFont="1" applyBorder="1" applyAlignment="1">
      <alignment horizontal="right"/>
    </xf>
    <xf numFmtId="0" fontId="9" fillId="0" borderId="178" xfId="0" applyNumberFormat="1" applyFont="1" applyBorder="1" applyAlignment="1">
      <alignment/>
    </xf>
    <xf numFmtId="0" fontId="9" fillId="0" borderId="25" xfId="0" applyNumberFormat="1" applyFont="1" applyBorder="1" applyAlignment="1">
      <alignment horizontal="centerContinuous"/>
    </xf>
    <xf numFmtId="0" fontId="9" fillId="0" borderId="23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49" xfId="0" applyNumberFormat="1" applyFont="1" applyBorder="1" applyAlignment="1">
      <alignment horizontal="right"/>
    </xf>
    <xf numFmtId="0" fontId="9" fillId="0" borderId="49" xfId="0" applyNumberFormat="1" applyFont="1" applyBorder="1" applyAlignment="1">
      <alignment/>
    </xf>
    <xf numFmtId="0" fontId="9" fillId="0" borderId="58" xfId="0" applyNumberFormat="1" applyFont="1" applyBorder="1" applyAlignment="1">
      <alignment horizontal="centerContinuous"/>
    </xf>
    <xf numFmtId="0" fontId="9" fillId="0" borderId="58" xfId="0" applyNumberFormat="1" applyFont="1" applyBorder="1" applyAlignment="1">
      <alignment/>
    </xf>
    <xf numFmtId="0" fontId="9" fillId="0" borderId="93" xfId="0" applyNumberFormat="1" applyFont="1" applyBorder="1" applyAlignment="1">
      <alignment horizontal="centerContinuous"/>
    </xf>
    <xf numFmtId="0" fontId="9" fillId="0" borderId="93" xfId="0" applyNumberFormat="1" applyFont="1" applyBorder="1" applyAlignment="1">
      <alignment/>
    </xf>
    <xf numFmtId="0" fontId="9" fillId="0" borderId="49" xfId="0" applyNumberFormat="1" applyFont="1" applyBorder="1" applyAlignment="1">
      <alignment horizontal="centerContinuous"/>
    </xf>
    <xf numFmtId="0" fontId="9" fillId="0" borderId="67" xfId="0" applyNumberFormat="1" applyFont="1" applyBorder="1" applyAlignment="1">
      <alignment/>
    </xf>
    <xf numFmtId="0" fontId="9" fillId="0" borderId="27" xfId="0" applyNumberFormat="1" applyFont="1" applyBorder="1" applyAlignment="1">
      <alignment/>
    </xf>
    <xf numFmtId="0" fontId="9" fillId="0" borderId="96" xfId="0" applyNumberFormat="1" applyFont="1" applyBorder="1" applyAlignment="1">
      <alignment horizontal="centerContinuous"/>
    </xf>
    <xf numFmtId="0" fontId="9" fillId="0" borderId="96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9" fillId="0" borderId="47" xfId="0" applyNumberFormat="1" applyFont="1" applyBorder="1" applyAlignment="1">
      <alignment horizontal="centerContinuous"/>
    </xf>
    <xf numFmtId="0" fontId="9" fillId="0" borderId="47" xfId="0" applyNumberFormat="1" applyFont="1" applyBorder="1" applyAlignment="1">
      <alignment/>
    </xf>
    <xf numFmtId="0" fontId="9" fillId="0" borderId="58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/>
    </xf>
    <xf numFmtId="0" fontId="9" fillId="0" borderId="93" xfId="0" applyNumberFormat="1" applyFont="1" applyBorder="1" applyAlignment="1">
      <alignment horizontal="right"/>
    </xf>
    <xf numFmtId="0" fontId="9" fillId="0" borderId="183" xfId="0" applyNumberFormat="1" applyFont="1" applyBorder="1" applyAlignment="1">
      <alignment horizontal="centerContinuous"/>
    </xf>
    <xf numFmtId="0" fontId="9" fillId="0" borderId="184" xfId="0" applyNumberFormat="1" applyFont="1" applyBorder="1" applyAlignment="1">
      <alignment horizontal="centerContinuous"/>
    </xf>
    <xf numFmtId="0" fontId="11" fillId="0" borderId="30" xfId="0" applyNumberFormat="1" applyFont="1" applyBorder="1" applyAlignment="1">
      <alignment horizontal="centerContinuous"/>
    </xf>
    <xf numFmtId="0" fontId="11" fillId="0" borderId="117" xfId="0" applyNumberFormat="1" applyFont="1" applyBorder="1" applyAlignment="1">
      <alignment horizontal="centerContinuous"/>
    </xf>
    <xf numFmtId="0" fontId="11" fillId="0" borderId="113" xfId="0" applyNumberFormat="1" applyFont="1" applyBorder="1" applyAlignment="1">
      <alignment/>
    </xf>
    <xf numFmtId="0" fontId="11" fillId="0" borderId="36" xfId="0" applyNumberFormat="1" applyFont="1" applyBorder="1" applyAlignment="1">
      <alignment/>
    </xf>
    <xf numFmtId="0" fontId="11" fillId="0" borderId="39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0" fontId="11" fillId="0" borderId="117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Continuous"/>
    </xf>
    <xf numFmtId="0" fontId="11" fillId="0" borderId="137" xfId="0" applyNumberFormat="1" applyFont="1" applyBorder="1" applyAlignment="1">
      <alignment/>
    </xf>
    <xf numFmtId="0" fontId="11" fillId="0" borderId="46" xfId="0" applyNumberFormat="1" applyFont="1" applyBorder="1" applyAlignment="1">
      <alignment/>
    </xf>
    <xf numFmtId="0" fontId="11" fillId="0" borderId="119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9" fillId="0" borderId="185" xfId="0" applyNumberFormat="1" applyFont="1" applyBorder="1" applyAlignment="1">
      <alignment horizontal="centerContinuous" vertical="center"/>
    </xf>
    <xf numFmtId="0" fontId="19" fillId="0" borderId="186" xfId="0" applyNumberFormat="1" applyFont="1" applyBorder="1" applyAlignment="1">
      <alignment horizontal="center" vertical="center"/>
    </xf>
    <xf numFmtId="0" fontId="9" fillId="0" borderId="113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Continuous"/>
    </xf>
    <xf numFmtId="0" fontId="11" fillId="0" borderId="25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/>
    </xf>
    <xf numFmtId="0" fontId="11" fillId="0" borderId="96" xfId="0" applyNumberFormat="1" applyFont="1" applyFill="1" applyBorder="1" applyAlignment="1">
      <alignment horizontal="center"/>
    </xf>
    <xf numFmtId="0" fontId="11" fillId="0" borderId="153" xfId="0" applyNumberFormat="1" applyFont="1" applyFill="1" applyBorder="1" applyAlignment="1">
      <alignment horizontal="center"/>
    </xf>
    <xf numFmtId="176" fontId="11" fillId="0" borderId="153" xfId="0" applyNumberFormat="1" applyFont="1" applyFill="1" applyBorder="1" applyAlignment="1">
      <alignment/>
    </xf>
    <xf numFmtId="176" fontId="11" fillId="0" borderId="68" xfId="0" applyNumberFormat="1" applyFont="1" applyFill="1" applyBorder="1" applyAlignment="1">
      <alignment/>
    </xf>
    <xf numFmtId="176" fontId="11" fillId="0" borderId="69" xfId="0" applyNumberFormat="1" applyFont="1" applyFill="1" applyBorder="1" applyAlignment="1">
      <alignment/>
    </xf>
    <xf numFmtId="0" fontId="11" fillId="0" borderId="70" xfId="0" applyNumberFormat="1" applyFont="1" applyFill="1" applyBorder="1" applyAlignment="1">
      <alignment/>
    </xf>
    <xf numFmtId="0" fontId="9" fillId="0" borderId="71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1" fillId="0" borderId="187" xfId="0" applyNumberFormat="1" applyFont="1" applyFill="1" applyBorder="1" applyAlignment="1">
      <alignment horizontal="centerContinuous" vertical="center"/>
    </xf>
    <xf numFmtId="176" fontId="11" fillId="0" borderId="0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6" fontId="11" fillId="0" borderId="45" xfId="0" applyNumberFormat="1" applyFont="1" applyFill="1" applyBorder="1" applyAlignment="1">
      <alignment/>
    </xf>
    <xf numFmtId="176" fontId="11" fillId="0" borderId="188" xfId="0" applyNumberFormat="1" applyFont="1" applyFill="1" applyBorder="1" applyAlignment="1">
      <alignment/>
    </xf>
    <xf numFmtId="176" fontId="11" fillId="0" borderId="189" xfId="0" applyNumberFormat="1" applyFont="1" applyFill="1" applyBorder="1" applyAlignment="1">
      <alignment/>
    </xf>
    <xf numFmtId="176" fontId="11" fillId="0" borderId="38" xfId="0" applyNumberFormat="1" applyFont="1" applyFill="1" applyBorder="1" applyAlignment="1">
      <alignment/>
    </xf>
    <xf numFmtId="176" fontId="11" fillId="0" borderId="50" xfId="0" applyNumberFormat="1" applyFont="1" applyFill="1" applyBorder="1" applyAlignment="1">
      <alignment/>
    </xf>
    <xf numFmtId="176" fontId="11" fillId="0" borderId="190" xfId="0" applyNumberFormat="1" applyFont="1" applyFill="1" applyBorder="1" applyAlignment="1">
      <alignment/>
    </xf>
    <xf numFmtId="176" fontId="11" fillId="0" borderId="161" xfId="0" applyNumberFormat="1" applyFont="1" applyFill="1" applyBorder="1" applyAlignment="1">
      <alignment/>
    </xf>
    <xf numFmtId="176" fontId="11" fillId="0" borderId="150" xfId="0" applyNumberFormat="1" applyFont="1" applyFill="1" applyBorder="1" applyAlignment="1">
      <alignment/>
    </xf>
    <xf numFmtId="176" fontId="11" fillId="0" borderId="151" xfId="0" applyNumberFormat="1" applyFont="1" applyFill="1" applyBorder="1" applyAlignment="1">
      <alignment/>
    </xf>
    <xf numFmtId="0" fontId="9" fillId="0" borderId="134" xfId="0" applyNumberFormat="1" applyFont="1" applyFill="1" applyBorder="1" applyAlignment="1">
      <alignment/>
    </xf>
    <xf numFmtId="176" fontId="11" fillId="0" borderId="168" xfId="0" applyNumberFormat="1" applyFont="1" applyFill="1" applyBorder="1" applyAlignment="1">
      <alignment/>
    </xf>
    <xf numFmtId="176" fontId="11" fillId="0" borderId="29" xfId="0" applyNumberFormat="1" applyFont="1" applyFill="1" applyBorder="1" applyAlignment="1">
      <alignment/>
    </xf>
    <xf numFmtId="176" fontId="11" fillId="0" borderId="16" xfId="0" applyNumberFormat="1" applyFont="1" applyFill="1" applyBorder="1" applyAlignment="1">
      <alignment/>
    </xf>
    <xf numFmtId="176" fontId="11" fillId="0" borderId="191" xfId="0" applyNumberFormat="1" applyFont="1" applyFill="1" applyBorder="1" applyAlignment="1">
      <alignment vertical="center"/>
    </xf>
    <xf numFmtId="176" fontId="11" fillId="0" borderId="192" xfId="0" applyNumberFormat="1" applyFont="1" applyFill="1" applyBorder="1" applyAlignment="1">
      <alignment vertical="center"/>
    </xf>
    <xf numFmtId="176" fontId="11" fillId="0" borderId="82" xfId="0" applyNumberFormat="1" applyFont="1" applyFill="1" applyBorder="1" applyAlignment="1">
      <alignment vertical="center"/>
    </xf>
    <xf numFmtId="176" fontId="11" fillId="0" borderId="82" xfId="0" applyNumberFormat="1" applyFont="1" applyFill="1" applyBorder="1" applyAlignment="1">
      <alignment/>
    </xf>
    <xf numFmtId="176" fontId="11" fillId="0" borderId="154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6" fontId="11" fillId="0" borderId="28" xfId="0" applyNumberFormat="1" applyFont="1" applyFill="1" applyBorder="1" applyAlignment="1">
      <alignment/>
    </xf>
    <xf numFmtId="176" fontId="11" fillId="0" borderId="155" xfId="0" applyNumberFormat="1" applyFont="1" applyFill="1" applyBorder="1" applyAlignment="1">
      <alignment/>
    </xf>
    <xf numFmtId="176" fontId="11" fillId="0" borderId="107" xfId="0" applyNumberFormat="1" applyFont="1" applyFill="1" applyBorder="1" applyAlignment="1">
      <alignment/>
    </xf>
    <xf numFmtId="176" fontId="11" fillId="0" borderId="35" xfId="0" applyNumberFormat="1" applyFont="1" applyFill="1" applyBorder="1" applyAlignment="1">
      <alignment/>
    </xf>
    <xf numFmtId="176" fontId="11" fillId="0" borderId="76" xfId="0" applyNumberFormat="1" applyFont="1" applyFill="1" applyBorder="1" applyAlignment="1">
      <alignment/>
    </xf>
    <xf numFmtId="176" fontId="11" fillId="0" borderId="99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/>
    </xf>
    <xf numFmtId="176" fontId="11" fillId="0" borderId="87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176" xfId="0" applyNumberFormat="1" applyFont="1" applyFill="1" applyBorder="1" applyAlignment="1">
      <alignment horizontal="centerContinuous" vertical="center"/>
    </xf>
    <xf numFmtId="176" fontId="11" fillId="0" borderId="193" xfId="0" applyNumberFormat="1" applyFont="1" applyFill="1" applyBorder="1" applyAlignment="1">
      <alignment/>
    </xf>
    <xf numFmtId="176" fontId="11" fillId="0" borderId="113" xfId="0" applyNumberFormat="1" applyFont="1" applyFill="1" applyBorder="1" applyAlignment="1">
      <alignment/>
    </xf>
    <xf numFmtId="176" fontId="11" fillId="0" borderId="194" xfId="0" applyNumberFormat="1" applyFont="1" applyFill="1" applyBorder="1" applyAlignment="1">
      <alignment/>
    </xf>
    <xf numFmtId="176" fontId="11" fillId="0" borderId="81" xfId="0" applyNumberFormat="1" applyFont="1" applyFill="1" applyBorder="1" applyAlignment="1">
      <alignment/>
    </xf>
    <xf numFmtId="176" fontId="11" fillId="0" borderId="192" xfId="0" applyNumberFormat="1" applyFont="1" applyFill="1" applyBorder="1" applyAlignment="1">
      <alignment/>
    </xf>
    <xf numFmtId="176" fontId="11" fillId="0" borderId="195" xfId="0" applyNumberFormat="1" applyFont="1" applyFill="1" applyBorder="1" applyAlignment="1">
      <alignment/>
    </xf>
    <xf numFmtId="176" fontId="11" fillId="0" borderId="196" xfId="0" applyNumberFormat="1" applyFont="1" applyFill="1" applyBorder="1" applyAlignment="1">
      <alignment/>
    </xf>
    <xf numFmtId="176" fontId="11" fillId="0" borderId="197" xfId="0" applyNumberFormat="1" applyFont="1" applyFill="1" applyBorder="1" applyAlignment="1">
      <alignment/>
    </xf>
    <xf numFmtId="176" fontId="11" fillId="0" borderId="198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centerContinuous" vertical="center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center"/>
    </xf>
    <xf numFmtId="0" fontId="5" fillId="0" borderId="143" xfId="0" applyNumberFormat="1" applyFont="1" applyBorder="1" applyAlignment="1">
      <alignment horizontal="right" shrinkToFit="1"/>
    </xf>
    <xf numFmtId="0" fontId="5" fillId="0" borderId="47" xfId="0" applyNumberFormat="1" applyFont="1" applyBorder="1" applyAlignment="1">
      <alignment horizontal="center"/>
    </xf>
    <xf numFmtId="0" fontId="5" fillId="0" borderId="199" xfId="0" applyNumberFormat="1" applyFont="1" applyBorder="1" applyAlignment="1">
      <alignment horizontal="center"/>
    </xf>
    <xf numFmtId="0" fontId="5" fillId="0" borderId="200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0" fontId="19" fillId="0" borderId="16" xfId="0" applyNumberFormat="1" applyFont="1" applyFill="1" applyBorder="1" applyAlignment="1">
      <alignment horizontal="centerContinuous"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3" fontId="19" fillId="0" borderId="98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3" fontId="19" fillId="0" borderId="113" xfId="0" applyNumberFormat="1" applyFont="1" applyFill="1" applyBorder="1" applyAlignment="1">
      <alignment vertical="center"/>
    </xf>
    <xf numFmtId="3" fontId="19" fillId="0" borderId="99" xfId="0" applyNumberFormat="1" applyFont="1" applyFill="1" applyBorder="1" applyAlignment="1">
      <alignment vertical="center"/>
    </xf>
    <xf numFmtId="3" fontId="11" fillId="0" borderId="113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horizontal="centerContinuous"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/>
    </xf>
    <xf numFmtId="0" fontId="9" fillId="0" borderId="30" xfId="0" applyNumberFormat="1" applyFont="1" applyFill="1" applyBorder="1" applyAlignment="1">
      <alignment horizontal="centerContinuous" vertical="center"/>
    </xf>
    <xf numFmtId="3" fontId="9" fillId="0" borderId="113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98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76" fontId="13" fillId="0" borderId="82" xfId="0" applyNumberFormat="1" applyFont="1" applyFill="1" applyBorder="1" applyAlignment="1">
      <alignment vertical="center"/>
    </xf>
    <xf numFmtId="176" fontId="13" fillId="0" borderId="193" xfId="0" applyNumberFormat="1" applyFont="1" applyFill="1" applyBorder="1" applyAlignment="1">
      <alignment vertical="center"/>
    </xf>
    <xf numFmtId="176" fontId="13" fillId="0" borderId="45" xfId="0" applyNumberFormat="1" applyFont="1" applyFill="1" applyBorder="1" applyAlignment="1">
      <alignment vertical="center"/>
    </xf>
    <xf numFmtId="176" fontId="13" fillId="0" borderId="188" xfId="0" applyNumberFormat="1" applyFont="1" applyFill="1" applyBorder="1" applyAlignment="1">
      <alignment vertical="center"/>
    </xf>
    <xf numFmtId="176" fontId="13" fillId="0" borderId="189" xfId="0" applyNumberFormat="1" applyFont="1" applyFill="1" applyBorder="1" applyAlignment="1">
      <alignment vertical="center"/>
    </xf>
    <xf numFmtId="176" fontId="13" fillId="0" borderId="75" xfId="0" applyNumberFormat="1" applyFont="1" applyFill="1" applyBorder="1" applyAlignment="1">
      <alignment vertical="center"/>
    </xf>
    <xf numFmtId="176" fontId="13" fillId="0" borderId="201" xfId="0" applyNumberFormat="1" applyFont="1" applyFill="1" applyBorder="1" applyAlignment="1">
      <alignment vertical="center"/>
    </xf>
    <xf numFmtId="176" fontId="13" fillId="0" borderId="190" xfId="0" applyNumberFormat="1" applyFont="1" applyFill="1" applyBorder="1" applyAlignment="1">
      <alignment vertical="center"/>
    </xf>
    <xf numFmtId="176" fontId="13" fillId="0" borderId="85" xfId="0" applyNumberFormat="1" applyFont="1" applyFill="1" applyBorder="1" applyAlignment="1">
      <alignment vertical="center"/>
    </xf>
    <xf numFmtId="176" fontId="13" fillId="0" borderId="29" xfId="0" applyNumberFormat="1" applyFont="1" applyFill="1" applyBorder="1" applyAlignment="1">
      <alignment vertical="center"/>
    </xf>
    <xf numFmtId="0" fontId="13" fillId="0" borderId="176" xfId="0" applyNumberFormat="1" applyFont="1" applyFill="1" applyBorder="1" applyAlignment="1">
      <alignment horizontal="centerContinuous" vertical="center"/>
    </xf>
    <xf numFmtId="176" fontId="13" fillId="0" borderId="202" xfId="0" applyNumberFormat="1" applyFont="1" applyFill="1" applyBorder="1" applyAlignment="1">
      <alignment vertical="center"/>
    </xf>
    <xf numFmtId="176" fontId="13" fillId="0" borderId="153" xfId="0" applyNumberFormat="1" applyFont="1" applyFill="1" applyBorder="1" applyAlignment="1">
      <alignment vertical="center"/>
    </xf>
    <xf numFmtId="176" fontId="13" fillId="0" borderId="88" xfId="0" applyNumberFormat="1" applyFont="1" applyFill="1" applyBorder="1" applyAlignment="1">
      <alignment vertical="center"/>
    </xf>
    <xf numFmtId="176" fontId="13" fillId="0" borderId="28" xfId="0" applyNumberFormat="1" applyFont="1" applyFill="1" applyBorder="1" applyAlignment="1">
      <alignment vertical="center"/>
    </xf>
    <xf numFmtId="176" fontId="13" fillId="0" borderId="155" xfId="0" applyNumberFormat="1" applyFont="1" applyFill="1" applyBorder="1" applyAlignment="1">
      <alignment vertical="center"/>
    </xf>
    <xf numFmtId="176" fontId="13" fillId="0" borderId="38" xfId="0" applyNumberFormat="1" applyFont="1" applyFill="1" applyBorder="1" applyAlignment="1">
      <alignment vertical="center"/>
    </xf>
    <xf numFmtId="176" fontId="13" fillId="0" borderId="76" xfId="0" applyNumberFormat="1" applyFont="1" applyFill="1" applyBorder="1" applyAlignment="1">
      <alignment vertical="center"/>
    </xf>
    <xf numFmtId="176" fontId="13" fillId="0" borderId="35" xfId="0" applyNumberFormat="1" applyFont="1" applyFill="1" applyBorder="1" applyAlignment="1">
      <alignment vertical="center"/>
    </xf>
    <xf numFmtId="176" fontId="13" fillId="0" borderId="50" xfId="0" applyNumberFormat="1" applyFont="1" applyFill="1" applyBorder="1" applyAlignment="1">
      <alignment vertical="center"/>
    </xf>
    <xf numFmtId="176" fontId="13" fillId="0" borderId="192" xfId="0" applyNumberFormat="1" applyFont="1" applyFill="1" applyBorder="1" applyAlignment="1">
      <alignment vertical="center"/>
    </xf>
    <xf numFmtId="176" fontId="13" fillId="0" borderId="105" xfId="0" applyNumberFormat="1" applyFont="1" applyFill="1" applyBorder="1" applyAlignment="1">
      <alignment vertical="center"/>
    </xf>
    <xf numFmtId="176" fontId="13" fillId="0" borderId="149" xfId="0" applyNumberFormat="1" applyFont="1" applyFill="1" applyBorder="1" applyAlignment="1">
      <alignment vertical="center"/>
    </xf>
    <xf numFmtId="176" fontId="13" fillId="0" borderId="15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>
      <alignment vertical="center"/>
    </xf>
    <xf numFmtId="0" fontId="13" fillId="0" borderId="21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3" fontId="13" fillId="0" borderId="113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/>
    </xf>
    <xf numFmtId="3" fontId="13" fillId="0" borderId="99" xfId="0" applyNumberFormat="1" applyFont="1" applyFill="1" applyBorder="1" applyAlignment="1">
      <alignment vertical="center"/>
    </xf>
    <xf numFmtId="3" fontId="71" fillId="0" borderId="21" xfId="0" applyNumberFormat="1" applyFont="1" applyFill="1" applyBorder="1" applyAlignment="1">
      <alignment vertical="center"/>
    </xf>
    <xf numFmtId="176" fontId="71" fillId="0" borderId="20" xfId="0" applyNumberFormat="1" applyFont="1" applyBorder="1" applyAlignment="1">
      <alignment vertical="center"/>
    </xf>
    <xf numFmtId="176" fontId="71" fillId="0" borderId="46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79" xfId="0" applyNumberFormat="1" applyFont="1" applyFill="1" applyBorder="1" applyAlignment="1">
      <alignment horizontal="centerContinuous"/>
    </xf>
    <xf numFmtId="176" fontId="5" fillId="0" borderId="179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58" xfId="0" applyNumberFormat="1" applyFont="1" applyFill="1" applyBorder="1" applyAlignment="1">
      <alignment/>
    </xf>
    <xf numFmtId="176" fontId="5" fillId="0" borderId="67" xfId="0" applyNumberFormat="1" applyFont="1" applyFill="1" applyBorder="1" applyAlignment="1">
      <alignment/>
    </xf>
    <xf numFmtId="176" fontId="5" fillId="0" borderId="25" xfId="0" applyNumberFormat="1" applyFont="1" applyFill="1" applyBorder="1" applyAlignment="1">
      <alignment/>
    </xf>
    <xf numFmtId="176" fontId="5" fillId="0" borderId="31" xfId="0" applyNumberFormat="1" applyFont="1" applyFill="1" applyBorder="1" applyAlignment="1">
      <alignment/>
    </xf>
    <xf numFmtId="176" fontId="5" fillId="0" borderId="203" xfId="0" applyNumberFormat="1" applyFont="1" applyFill="1" applyBorder="1" applyAlignment="1">
      <alignment/>
    </xf>
    <xf numFmtId="176" fontId="5" fillId="0" borderId="204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9" fillId="0" borderId="179" xfId="0" applyNumberFormat="1" applyFont="1" applyFill="1" applyBorder="1" applyAlignment="1">
      <alignment horizontal="centerContinuous"/>
    </xf>
    <xf numFmtId="176" fontId="9" fillId="0" borderId="205" xfId="0" applyNumberFormat="1" applyFont="1" applyFill="1" applyBorder="1" applyAlignment="1">
      <alignment/>
    </xf>
    <xf numFmtId="176" fontId="9" fillId="0" borderId="206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76" fontId="9" fillId="0" borderId="23" xfId="0" applyNumberFormat="1" applyFont="1" applyFill="1" applyBorder="1" applyAlignment="1">
      <alignment/>
    </xf>
    <xf numFmtId="176" fontId="9" fillId="0" borderId="58" xfId="0" applyNumberFormat="1" applyFont="1" applyFill="1" applyBorder="1" applyAlignment="1">
      <alignment/>
    </xf>
    <xf numFmtId="176" fontId="9" fillId="0" borderId="67" xfId="0" applyNumberFormat="1" applyFont="1" applyFill="1" applyBorder="1" applyAlignment="1">
      <alignment/>
    </xf>
    <xf numFmtId="176" fontId="72" fillId="0" borderId="23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11" fillId="0" borderId="30" xfId="0" applyNumberFormat="1" applyFont="1" applyFill="1" applyBorder="1" applyAlignment="1">
      <alignment horizontal="centerContinuous"/>
    </xf>
    <xf numFmtId="3" fontId="11" fillId="0" borderId="113" xfId="0" applyNumberFormat="1" applyFont="1" applyFill="1" applyBorder="1" applyAlignment="1">
      <alignment/>
    </xf>
    <xf numFmtId="3" fontId="73" fillId="0" borderId="22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9" fillId="0" borderId="33" xfId="0" applyNumberFormat="1" applyFont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vertical="center" shrinkToFit="1"/>
    </xf>
    <xf numFmtId="0" fontId="19" fillId="0" borderId="21" xfId="0" applyNumberFormat="1" applyFont="1" applyBorder="1" applyAlignment="1">
      <alignment vertical="center" shrinkToFit="1"/>
    </xf>
    <xf numFmtId="0" fontId="19" fillId="0" borderId="98" xfId="0" applyNumberFormat="1" applyFont="1" applyBorder="1" applyAlignment="1">
      <alignment vertical="center" shrinkToFit="1"/>
    </xf>
    <xf numFmtId="0" fontId="19" fillId="0" borderId="22" xfId="0" applyNumberFormat="1" applyFont="1" applyBorder="1" applyAlignment="1">
      <alignment vertical="center" shrinkToFit="1"/>
    </xf>
    <xf numFmtId="0" fontId="19" fillId="0" borderId="113" xfId="0" applyNumberFormat="1" applyFont="1" applyBorder="1" applyAlignment="1">
      <alignment vertical="center" shrinkToFit="1"/>
    </xf>
    <xf numFmtId="0" fontId="19" fillId="0" borderId="99" xfId="0" applyNumberFormat="1" applyFont="1" applyBorder="1" applyAlignment="1">
      <alignment vertical="center" shrinkToFit="1"/>
    </xf>
    <xf numFmtId="3" fontId="19" fillId="0" borderId="46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11" fillId="0" borderId="207" xfId="0" applyNumberFormat="1" applyFont="1" applyBorder="1" applyAlignment="1">
      <alignment vertical="center" wrapText="1"/>
    </xf>
    <xf numFmtId="0" fontId="0" fillId="0" borderId="201" xfId="0" applyBorder="1" applyAlignment="1">
      <alignment vertical="center"/>
    </xf>
    <xf numFmtId="0" fontId="12" fillId="0" borderId="33" xfId="0" applyNumberFormat="1" applyFont="1" applyBorder="1" applyAlignment="1">
      <alignment vertical="center" wrapText="1"/>
    </xf>
    <xf numFmtId="0" fontId="9" fillId="0" borderId="120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11" fillId="0" borderId="112" xfId="0" applyNumberFormat="1" applyFont="1" applyBorder="1" applyAlignment="1">
      <alignment vertical="center"/>
    </xf>
    <xf numFmtId="0" fontId="9" fillId="0" borderId="117" xfId="0" applyFont="1" applyBorder="1" applyAlignment="1">
      <alignment vertical="center"/>
    </xf>
    <xf numFmtId="0" fontId="11" fillId="0" borderId="145" xfId="0" applyNumberFormat="1" applyFont="1" applyBorder="1" applyAlignment="1">
      <alignment vertical="center"/>
    </xf>
    <xf numFmtId="0" fontId="9" fillId="0" borderId="165" xfId="0" applyFont="1" applyBorder="1" applyAlignment="1">
      <alignment vertical="center"/>
    </xf>
    <xf numFmtId="0" fontId="9" fillId="0" borderId="112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76" xfId="0" applyFont="1" applyBorder="1" applyAlignment="1">
      <alignment vertical="center"/>
    </xf>
    <xf numFmtId="0" fontId="9" fillId="0" borderId="176" xfId="0" applyFont="1" applyBorder="1" applyAlignment="1">
      <alignment/>
    </xf>
    <xf numFmtId="0" fontId="9" fillId="0" borderId="33" xfId="0" applyNumberFormat="1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20" xfId="0" applyBorder="1" applyAlignment="1">
      <alignment wrapText="1"/>
    </xf>
    <xf numFmtId="0" fontId="11" fillId="0" borderId="208" xfId="0" applyNumberFormat="1" applyFont="1" applyBorder="1" applyAlignment="1">
      <alignment vertical="center" wrapText="1"/>
    </xf>
    <xf numFmtId="0" fontId="0" fillId="0" borderId="209" xfId="0" applyBorder="1" applyAlignment="1">
      <alignment vertical="center"/>
    </xf>
    <xf numFmtId="0" fontId="9" fillId="0" borderId="33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3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20" xfId="0" applyBorder="1" applyAlignment="1">
      <alignment horizontal="center" wrapText="1"/>
    </xf>
    <xf numFmtId="0" fontId="0" fillId="0" borderId="16" xfId="0" applyBorder="1" applyAlignment="1">
      <alignment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5" fillId="0" borderId="33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7" fillId="0" borderId="17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20" xfId="0" applyFont="1" applyFill="1" applyBorder="1" applyAlignment="1">
      <alignment horizontal="center" vertical="center"/>
    </xf>
    <xf numFmtId="0" fontId="75" fillId="0" borderId="60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77" fillId="0" borderId="165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210" xfId="0" applyFont="1" applyFill="1" applyBorder="1" applyAlignment="1">
      <alignment horizontal="center" vertical="center"/>
    </xf>
    <xf numFmtId="0" fontId="75" fillId="0" borderId="63" xfId="0" applyFont="1" applyFill="1" applyBorder="1" applyAlignment="1">
      <alignment horizontal="center" vertical="center"/>
    </xf>
    <xf numFmtId="0" fontId="75" fillId="0" borderId="124" xfId="0" applyFont="1" applyFill="1" applyBorder="1" applyAlignment="1">
      <alignment horizontal="center" vertical="center"/>
    </xf>
    <xf numFmtId="0" fontId="75" fillId="0" borderId="211" xfId="0" applyFont="1" applyFill="1" applyBorder="1" applyAlignment="1">
      <alignment horizontal="center" vertical="center"/>
    </xf>
    <xf numFmtId="0" fontId="75" fillId="0" borderId="113" xfId="0" applyFont="1" applyFill="1" applyBorder="1" applyAlignment="1">
      <alignment horizontal="center" vertical="center"/>
    </xf>
    <xf numFmtId="0" fontId="75" fillId="0" borderId="177" xfId="0" applyFon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center" vertical="center"/>
    </xf>
    <xf numFmtId="0" fontId="75" fillId="0" borderId="212" xfId="0" applyFont="1" applyFill="1" applyBorder="1" applyAlignment="1">
      <alignment horizontal="center" vertical="center"/>
    </xf>
    <xf numFmtId="0" fontId="75" fillId="0" borderId="51" xfId="0" applyFont="1" applyFill="1" applyBorder="1" applyAlignment="1">
      <alignment horizontal="center" vertical="center"/>
    </xf>
    <xf numFmtId="0" fontId="75" fillId="0" borderId="213" xfId="0" applyFont="1" applyFill="1" applyBorder="1" applyAlignment="1">
      <alignment horizontal="center" vertical="center"/>
    </xf>
    <xf numFmtId="0" fontId="75" fillId="0" borderId="214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/>
    </xf>
    <xf numFmtId="0" fontId="75" fillId="0" borderId="190" xfId="0" applyFont="1" applyFill="1" applyBorder="1" applyAlignment="1">
      <alignment horizontal="center" vertical="center"/>
    </xf>
    <xf numFmtId="0" fontId="75" fillId="0" borderId="80" xfId="0" applyFont="1" applyFill="1" applyBorder="1" applyAlignment="1">
      <alignment horizontal="center" vertical="center"/>
    </xf>
    <xf numFmtId="0" fontId="75" fillId="0" borderId="215" xfId="0" applyFont="1" applyFill="1" applyBorder="1" applyAlignment="1">
      <alignment horizontal="center" vertical="center"/>
    </xf>
    <xf numFmtId="0" fontId="78" fillId="0" borderId="216" xfId="0" applyFont="1" applyFill="1" applyBorder="1" applyAlignment="1">
      <alignment horizontal="left" vertical="center"/>
    </xf>
    <xf numFmtId="0" fontId="78" fillId="0" borderId="149" xfId="0" applyFont="1" applyFill="1" applyBorder="1" applyAlignment="1">
      <alignment horizontal="left" vertical="center"/>
    </xf>
    <xf numFmtId="0" fontId="78" fillId="0" borderId="217" xfId="0" applyFont="1" applyFill="1" applyBorder="1" applyAlignment="1">
      <alignment horizontal="left" vertical="center"/>
    </xf>
    <xf numFmtId="0" fontId="75" fillId="0" borderId="86" xfId="0" applyFont="1" applyFill="1" applyBorder="1" applyAlignment="1">
      <alignment horizontal="center" vertical="center"/>
    </xf>
    <xf numFmtId="0" fontId="75" fillId="0" borderId="77" xfId="0" applyFont="1" applyFill="1" applyBorder="1" applyAlignment="1">
      <alignment horizontal="center" vertical="center"/>
    </xf>
    <xf numFmtId="0" fontId="75" fillId="0" borderId="7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91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38" fontId="75" fillId="0" borderId="91" xfId="48" applyFont="1" applyFill="1" applyBorder="1" applyAlignment="1">
      <alignment horizontal="right" vertical="center"/>
    </xf>
    <xf numFmtId="38" fontId="75" fillId="0" borderId="77" xfId="48" applyFont="1" applyFill="1" applyBorder="1" applyAlignment="1">
      <alignment horizontal="right" vertical="center"/>
    </xf>
    <xf numFmtId="38" fontId="75" fillId="0" borderId="21" xfId="48" applyFont="1" applyFill="1" applyBorder="1" applyAlignment="1">
      <alignment vertical="center"/>
    </xf>
    <xf numFmtId="0" fontId="75" fillId="0" borderId="21" xfId="0" applyFont="1" applyFill="1" applyBorder="1" applyAlignment="1">
      <alignment vertical="center"/>
    </xf>
    <xf numFmtId="38" fontId="75" fillId="0" borderId="91" xfId="0" applyNumberFormat="1" applyFont="1" applyFill="1" applyBorder="1" applyAlignment="1">
      <alignment horizontal="right" vertical="center"/>
    </xf>
    <xf numFmtId="0" fontId="75" fillId="0" borderId="77" xfId="0" applyFont="1" applyFill="1" applyBorder="1" applyAlignment="1">
      <alignment horizontal="right" vertical="center"/>
    </xf>
    <xf numFmtId="0" fontId="75" fillId="0" borderId="218" xfId="0" applyFont="1" applyFill="1" applyBorder="1" applyAlignment="1">
      <alignment horizontal="right" vertical="center"/>
    </xf>
    <xf numFmtId="0" fontId="75" fillId="0" borderId="97" xfId="0" applyFont="1" applyFill="1" applyBorder="1" applyAlignment="1">
      <alignment horizontal="center" vertical="center"/>
    </xf>
    <xf numFmtId="0" fontId="75" fillId="0" borderId="134" xfId="0" applyFont="1" applyFill="1" applyBorder="1" applyAlignment="1">
      <alignment horizontal="center" vertical="center"/>
    </xf>
    <xf numFmtId="0" fontId="75" fillId="0" borderId="134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48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38" fontId="75" fillId="0" borderId="48" xfId="48" applyFont="1" applyFill="1" applyBorder="1" applyAlignment="1">
      <alignment horizontal="right" vertical="center"/>
    </xf>
    <xf numFmtId="38" fontId="75" fillId="0" borderId="134" xfId="48" applyFont="1" applyFill="1" applyBorder="1" applyAlignment="1">
      <alignment horizontal="right" vertical="center"/>
    </xf>
    <xf numFmtId="0" fontId="75" fillId="0" borderId="134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219" xfId="0" applyFont="1" applyFill="1" applyBorder="1" applyAlignment="1">
      <alignment horizontal="center" vertical="center"/>
    </xf>
    <xf numFmtId="0" fontId="75" fillId="0" borderId="80" xfId="0" applyFont="1" applyFill="1" applyBorder="1" applyAlignment="1">
      <alignment horizontal="center" vertical="center"/>
    </xf>
    <xf numFmtId="0" fontId="75" fillId="0" borderId="80" xfId="0" applyFont="1" applyFill="1" applyBorder="1" applyAlignment="1">
      <alignment horizontal="left" vertical="center"/>
    </xf>
    <xf numFmtId="0" fontId="75" fillId="0" borderId="220" xfId="0" applyFont="1" applyFill="1" applyBorder="1" applyAlignment="1">
      <alignment horizontal="left" vertical="center"/>
    </xf>
    <xf numFmtId="0" fontId="75" fillId="0" borderId="220" xfId="0" applyFont="1" applyFill="1" applyBorder="1" applyAlignment="1">
      <alignment horizontal="center" vertical="center"/>
    </xf>
    <xf numFmtId="38" fontId="75" fillId="0" borderId="190" xfId="48" applyFont="1" applyFill="1" applyBorder="1" applyAlignment="1">
      <alignment horizontal="right" vertical="center"/>
    </xf>
    <xf numFmtId="38" fontId="75" fillId="0" borderId="80" xfId="48" applyFont="1" applyFill="1" applyBorder="1" applyAlignment="1">
      <alignment horizontal="right" vertical="center"/>
    </xf>
    <xf numFmtId="0" fontId="75" fillId="0" borderId="56" xfId="0" applyFont="1" applyFill="1" applyBorder="1" applyAlignment="1">
      <alignment vertical="center"/>
    </xf>
    <xf numFmtId="38" fontId="75" fillId="0" borderId="190" xfId="0" applyNumberFormat="1" applyFont="1" applyFill="1" applyBorder="1" applyAlignment="1">
      <alignment horizontal="right" vertical="center"/>
    </xf>
    <xf numFmtId="0" fontId="75" fillId="0" borderId="80" xfId="0" applyFont="1" applyFill="1" applyBorder="1" applyAlignment="1">
      <alignment horizontal="right" vertical="center"/>
    </xf>
    <xf numFmtId="0" fontId="75" fillId="0" borderId="215" xfId="0" applyFont="1" applyFill="1" applyBorder="1" applyAlignment="1">
      <alignment horizontal="right" vertical="center"/>
    </xf>
    <xf numFmtId="0" fontId="75" fillId="0" borderId="86" xfId="0" applyFont="1" applyFill="1" applyBorder="1" applyAlignment="1">
      <alignment vertical="center"/>
    </xf>
    <xf numFmtId="0" fontId="75" fillId="0" borderId="77" xfId="0" applyFont="1" applyFill="1" applyBorder="1" applyAlignment="1">
      <alignment vertical="center"/>
    </xf>
    <xf numFmtId="0" fontId="75" fillId="0" borderId="146" xfId="0" applyFont="1" applyFill="1" applyBorder="1" applyAlignment="1">
      <alignment horizontal="center" vertical="center"/>
    </xf>
    <xf numFmtId="0" fontId="75" fillId="0" borderId="156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vertical="center"/>
    </xf>
    <xf numFmtId="0" fontId="75" fillId="0" borderId="97" xfId="0" applyFont="1" applyFill="1" applyBorder="1" applyAlignment="1">
      <alignment vertical="center"/>
    </xf>
    <xf numFmtId="0" fontId="75" fillId="0" borderId="134" xfId="0" applyFont="1" applyFill="1" applyBorder="1" applyAlignment="1">
      <alignment vertical="center"/>
    </xf>
    <xf numFmtId="0" fontId="75" fillId="0" borderId="221" xfId="0" applyFont="1" applyFill="1" applyBorder="1" applyAlignment="1">
      <alignment vertical="center"/>
    </xf>
    <xf numFmtId="0" fontId="75" fillId="0" borderId="168" xfId="0" applyFont="1" applyFill="1" applyBorder="1" applyAlignment="1">
      <alignment vertical="center"/>
    </xf>
    <xf numFmtId="0" fontId="75" fillId="0" borderId="168" xfId="0" applyFont="1" applyFill="1" applyBorder="1" applyAlignment="1">
      <alignment horizontal="left" vertical="center"/>
    </xf>
    <xf numFmtId="0" fontId="75" fillId="0" borderId="138" xfId="0" applyFont="1" applyFill="1" applyBorder="1" applyAlignment="1">
      <alignment horizontal="left" vertical="center"/>
    </xf>
    <xf numFmtId="0" fontId="75" fillId="0" borderId="103" xfId="0" applyFont="1" applyFill="1" applyBorder="1" applyAlignment="1">
      <alignment horizontal="center" vertical="center"/>
    </xf>
    <xf numFmtId="0" fontId="75" fillId="0" borderId="138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vertical="center"/>
    </xf>
    <xf numFmtId="0" fontId="75" fillId="0" borderId="33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120" xfId="0" applyFont="1" applyFill="1" applyBorder="1" applyAlignment="1">
      <alignment horizontal="left" vertical="center"/>
    </xf>
    <xf numFmtId="38" fontId="75" fillId="0" borderId="33" xfId="0" applyNumberFormat="1" applyFont="1" applyFill="1" applyBorder="1" applyAlignment="1">
      <alignment horizontal="right" vertical="center"/>
    </xf>
    <xf numFmtId="0" fontId="75" fillId="0" borderId="16" xfId="0" applyFont="1" applyFill="1" applyBorder="1" applyAlignment="1">
      <alignment horizontal="right" vertical="center"/>
    </xf>
    <xf numFmtId="0" fontId="75" fillId="0" borderId="12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5" fillId="0" borderId="140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75" fillId="0" borderId="92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125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 textRotation="255"/>
    </xf>
    <xf numFmtId="0" fontId="75" fillId="0" borderId="157" xfId="0" applyFont="1" applyFill="1" applyBorder="1" applyAlignment="1">
      <alignment horizontal="center" vertical="center" textRotation="255"/>
    </xf>
    <xf numFmtId="0" fontId="19" fillId="0" borderId="91" xfId="0" applyFont="1" applyFill="1" applyBorder="1" applyAlignment="1">
      <alignment horizontal="left" vertical="center"/>
    </xf>
    <xf numFmtId="0" fontId="19" fillId="0" borderId="7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38" fontId="75" fillId="0" borderId="113" xfId="48" applyFont="1" applyFill="1" applyBorder="1" applyAlignment="1">
      <alignment horizontal="right" vertical="center"/>
    </xf>
    <xf numFmtId="0" fontId="75" fillId="0" borderId="113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left" vertical="center"/>
    </xf>
    <xf numFmtId="0" fontId="19" fillId="0" borderId="134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38" fontId="75" fillId="0" borderId="21" xfId="48" applyFont="1" applyFill="1" applyBorder="1" applyAlignment="1">
      <alignment horizontal="right" vertical="center"/>
    </xf>
    <xf numFmtId="0" fontId="19" fillId="0" borderId="103" xfId="0" applyFont="1" applyFill="1" applyBorder="1" applyAlignment="1">
      <alignment horizontal="left" vertical="center"/>
    </xf>
    <xf numFmtId="0" fontId="19" fillId="0" borderId="168" xfId="0" applyFont="1" applyFill="1" applyBorder="1" applyAlignment="1">
      <alignment horizontal="left" vertical="center"/>
    </xf>
    <xf numFmtId="0" fontId="19" fillId="0" borderId="138" xfId="0" applyFont="1" applyFill="1" applyBorder="1" applyAlignment="1">
      <alignment horizontal="left" vertical="center"/>
    </xf>
    <xf numFmtId="38" fontId="75" fillId="0" borderId="92" xfId="48" applyFont="1" applyFill="1" applyBorder="1" applyAlignment="1">
      <alignment horizontal="right" vertical="center"/>
    </xf>
    <xf numFmtId="38" fontId="75" fillId="0" borderId="41" xfId="48" applyFont="1" applyFill="1" applyBorder="1" applyAlignment="1">
      <alignment horizontal="right" vertical="center"/>
    </xf>
    <xf numFmtId="38" fontId="75" fillId="0" borderId="22" xfId="48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/>
    </xf>
    <xf numFmtId="38" fontId="75" fillId="0" borderId="13" xfId="0" applyNumberFormat="1" applyFont="1" applyFill="1" applyBorder="1" applyAlignment="1">
      <alignment horizontal="right" vertical="center"/>
    </xf>
    <xf numFmtId="0" fontId="75" fillId="0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showOutlineSymbols="0" zoomScalePageLayoutView="0" workbookViewId="0" topLeftCell="A1">
      <selection activeCell="A1" sqref="A1"/>
    </sheetView>
  </sheetViews>
  <sheetFormatPr defaultColWidth="10.77734375" defaultRowHeight="15"/>
  <cols>
    <col min="1" max="1" width="3.21484375" style="9" customWidth="1"/>
    <col min="2" max="2" width="2.10546875" style="9" customWidth="1"/>
    <col min="3" max="3" width="33.3359375" style="9" customWidth="1"/>
    <col min="4" max="4" width="7.21484375" style="9" hidden="1" customWidth="1"/>
    <col min="5" max="5" width="5.77734375" style="184" customWidth="1"/>
    <col min="6" max="6" width="5.88671875" style="674" customWidth="1"/>
    <col min="7" max="7" width="5.3359375" style="9" customWidth="1"/>
    <col min="8" max="8" width="6.88671875" style="9" customWidth="1"/>
    <col min="9" max="9" width="4.6640625" style="9" customWidth="1"/>
    <col min="10" max="10" width="7.99609375" style="9" customWidth="1"/>
    <col min="11" max="11" width="5.21484375" style="9" customWidth="1"/>
    <col min="12" max="12" width="12.3359375" style="9" customWidth="1"/>
    <col min="13" max="16384" width="10.77734375" style="9" customWidth="1"/>
  </cols>
  <sheetData>
    <row r="1" ht="21">
      <c r="A1" s="136" t="s">
        <v>207</v>
      </c>
    </row>
    <row r="2" ht="14.25">
      <c r="B2" s="25" t="s">
        <v>208</v>
      </c>
    </row>
    <row r="3" ht="15" thickBot="1">
      <c r="B3" s="25" t="s">
        <v>176</v>
      </c>
    </row>
    <row r="4" spans="1:9" ht="32.25" customHeight="1" thickBot="1">
      <c r="A4" s="853" t="s">
        <v>177</v>
      </c>
      <c r="B4" s="854"/>
      <c r="C4" s="861" t="s">
        <v>530</v>
      </c>
      <c r="D4" s="862"/>
      <c r="E4" s="862"/>
      <c r="F4" s="862"/>
      <c r="G4" s="862"/>
      <c r="H4" s="862"/>
      <c r="I4" s="863"/>
    </row>
    <row r="5" spans="1:9" ht="25.5" customHeight="1" thickBot="1">
      <c r="A5" s="855" t="s">
        <v>178</v>
      </c>
      <c r="B5" s="856"/>
      <c r="C5" s="857"/>
      <c r="D5" s="858"/>
      <c r="E5" s="859"/>
      <c r="F5" s="860"/>
      <c r="G5" s="82"/>
      <c r="H5" s="82"/>
      <c r="I5" s="370"/>
    </row>
    <row r="6" spans="1:12" ht="9" customHeight="1" thickBot="1">
      <c r="A6" s="36"/>
      <c r="B6" s="37"/>
      <c r="D6" s="38"/>
      <c r="E6" s="391"/>
      <c r="F6" s="675"/>
      <c r="G6" s="37"/>
      <c r="H6" s="37"/>
      <c r="I6" s="37"/>
      <c r="J6" s="37"/>
      <c r="K6" s="37"/>
      <c r="L6" s="37"/>
    </row>
    <row r="7" spans="1:12" s="518" customFormat="1" ht="15.75" customHeight="1" thickBot="1">
      <c r="A7" s="519"/>
      <c r="B7" s="191"/>
      <c r="C7" s="191" t="s">
        <v>68</v>
      </c>
      <c r="D7" s="521" t="s">
        <v>203</v>
      </c>
      <c r="E7" s="361" t="s">
        <v>292</v>
      </c>
      <c r="F7" s="676" t="s">
        <v>179</v>
      </c>
      <c r="G7" s="187"/>
      <c r="H7" s="188" t="s">
        <v>180</v>
      </c>
      <c r="I7" s="188"/>
      <c r="J7" s="189" t="s">
        <v>181</v>
      </c>
      <c r="K7" s="188"/>
      <c r="L7" s="190" t="s">
        <v>206</v>
      </c>
    </row>
    <row r="8" spans="1:12" ht="15.75" customHeight="1">
      <c r="A8" s="40"/>
      <c r="B8" s="24"/>
      <c r="C8" s="13" t="s">
        <v>1</v>
      </c>
      <c r="D8" s="41" t="s">
        <v>91</v>
      </c>
      <c r="E8" s="393" t="s">
        <v>91</v>
      </c>
      <c r="F8" s="677">
        <v>1900</v>
      </c>
      <c r="G8" s="43"/>
      <c r="H8" s="44">
        <f aca="true" t="shared" si="0" ref="H8:H13">ROUND((F8*2)*0.9,-1)</f>
        <v>3420</v>
      </c>
      <c r="I8" s="44"/>
      <c r="J8" s="44">
        <f aca="true" t="shared" si="1" ref="J8:J13">ROUND((F8*3)*0.85,-1)</f>
        <v>4850</v>
      </c>
      <c r="K8" s="13"/>
      <c r="L8" s="45"/>
    </row>
    <row r="9" spans="1:12" ht="15.75" customHeight="1">
      <c r="A9" s="40"/>
      <c r="B9" s="22"/>
      <c r="C9" s="10" t="s">
        <v>281</v>
      </c>
      <c r="D9" s="46" t="s">
        <v>92</v>
      </c>
      <c r="E9" s="394" t="s">
        <v>92</v>
      </c>
      <c r="F9" s="678">
        <v>1440</v>
      </c>
      <c r="G9" s="48"/>
      <c r="H9" s="49">
        <f t="shared" si="0"/>
        <v>2590</v>
      </c>
      <c r="I9" s="49"/>
      <c r="J9" s="49">
        <f t="shared" si="1"/>
        <v>3670</v>
      </c>
      <c r="K9" s="10"/>
      <c r="L9" s="50"/>
    </row>
    <row r="10" spans="1:12" ht="15.75" customHeight="1">
      <c r="A10" s="40" t="s">
        <v>53</v>
      </c>
      <c r="B10" s="22"/>
      <c r="C10" s="10" t="s">
        <v>3</v>
      </c>
      <c r="D10" s="46" t="s">
        <v>93</v>
      </c>
      <c r="E10" s="394" t="s">
        <v>93</v>
      </c>
      <c r="F10" s="678">
        <v>830</v>
      </c>
      <c r="G10" s="48"/>
      <c r="H10" s="49">
        <f t="shared" si="0"/>
        <v>1490</v>
      </c>
      <c r="I10" s="49"/>
      <c r="J10" s="49">
        <f t="shared" si="1"/>
        <v>2120</v>
      </c>
      <c r="K10" s="10"/>
      <c r="L10" s="50"/>
    </row>
    <row r="11" spans="1:12" ht="15.75" customHeight="1">
      <c r="A11" s="40"/>
      <c r="B11" s="22"/>
      <c r="C11" s="10" t="s">
        <v>4</v>
      </c>
      <c r="D11" s="46" t="s">
        <v>93</v>
      </c>
      <c r="E11" s="394" t="s">
        <v>93</v>
      </c>
      <c r="F11" s="678">
        <v>300</v>
      </c>
      <c r="G11" s="48"/>
      <c r="H11" s="49">
        <f t="shared" si="0"/>
        <v>540</v>
      </c>
      <c r="I11" s="49"/>
      <c r="J11" s="49">
        <f t="shared" si="1"/>
        <v>770</v>
      </c>
      <c r="K11" s="10"/>
      <c r="L11" s="50"/>
    </row>
    <row r="12" spans="1:12" ht="15.75" customHeight="1">
      <c r="A12" s="40"/>
      <c r="B12" s="22"/>
      <c r="C12" s="10" t="s">
        <v>341</v>
      </c>
      <c r="D12" s="46" t="s">
        <v>98</v>
      </c>
      <c r="E12" s="394" t="s">
        <v>293</v>
      </c>
      <c r="F12" s="678">
        <v>14080</v>
      </c>
      <c r="G12" s="48"/>
      <c r="H12" s="49">
        <f t="shared" si="0"/>
        <v>25340</v>
      </c>
      <c r="I12" s="49"/>
      <c r="J12" s="49">
        <f t="shared" si="1"/>
        <v>35900</v>
      </c>
      <c r="K12" s="10"/>
      <c r="L12" s="50"/>
    </row>
    <row r="13" spans="1:12" ht="15.75" customHeight="1">
      <c r="A13" s="40" t="s">
        <v>54</v>
      </c>
      <c r="B13" s="22"/>
      <c r="C13" s="10" t="s">
        <v>342</v>
      </c>
      <c r="D13" s="46" t="s">
        <v>99</v>
      </c>
      <c r="E13" s="394" t="s">
        <v>293</v>
      </c>
      <c r="F13" s="678">
        <v>10480</v>
      </c>
      <c r="G13" s="48"/>
      <c r="H13" s="49">
        <f t="shared" si="0"/>
        <v>18860</v>
      </c>
      <c r="I13" s="49"/>
      <c r="J13" s="49">
        <f t="shared" si="1"/>
        <v>26720</v>
      </c>
      <c r="K13" s="10"/>
      <c r="L13" s="50"/>
    </row>
    <row r="14" spans="1:12" ht="15.75" customHeight="1" thickBot="1">
      <c r="A14" s="40"/>
      <c r="B14" s="22" t="s">
        <v>182</v>
      </c>
      <c r="C14" s="51"/>
      <c r="D14" s="52"/>
      <c r="E14" s="395"/>
      <c r="F14" s="678"/>
      <c r="G14" s="53"/>
      <c r="H14" s="54"/>
      <c r="I14" s="54"/>
      <c r="J14" s="54"/>
      <c r="K14" s="31"/>
      <c r="L14" s="55"/>
    </row>
    <row r="15" spans="1:12" ht="15.75" customHeight="1">
      <c r="A15" s="40"/>
      <c r="B15" s="23" t="s">
        <v>183</v>
      </c>
      <c r="C15" s="56" t="s">
        <v>74</v>
      </c>
      <c r="D15" s="57" t="s">
        <v>96</v>
      </c>
      <c r="E15" s="423" t="s">
        <v>294</v>
      </c>
      <c r="F15" s="679">
        <v>3370</v>
      </c>
      <c r="G15" s="58"/>
      <c r="H15" s="44">
        <f>ROUND((F15*2)*0.9,-1)</f>
        <v>6070</v>
      </c>
      <c r="I15" s="44"/>
      <c r="J15" s="44">
        <f>ROUND((F15*3)*0.85,-1)</f>
        <v>8590</v>
      </c>
      <c r="K15" s="13"/>
      <c r="L15" s="59"/>
    </row>
    <row r="16" spans="1:12" ht="15.75" customHeight="1">
      <c r="A16" s="40" t="s">
        <v>55</v>
      </c>
      <c r="B16" s="24" t="s">
        <v>183</v>
      </c>
      <c r="C16" s="60" t="s">
        <v>69</v>
      </c>
      <c r="D16" s="41" t="s">
        <v>184</v>
      </c>
      <c r="E16" s="396" t="s">
        <v>295</v>
      </c>
      <c r="F16" s="680">
        <v>150</v>
      </c>
      <c r="G16" s="61"/>
      <c r="H16" s="44">
        <f>ROUND((F16*2)*0.9,-1)</f>
        <v>270</v>
      </c>
      <c r="I16" s="44"/>
      <c r="J16" s="44">
        <f>ROUND((F16*3)*0.85,-1)</f>
        <v>380</v>
      </c>
      <c r="K16" s="62"/>
      <c r="L16" s="50"/>
    </row>
    <row r="17" spans="1:12" ht="15.75" customHeight="1">
      <c r="A17" s="40"/>
      <c r="B17" s="22" t="s">
        <v>183</v>
      </c>
      <c r="C17" s="51" t="s">
        <v>114</v>
      </c>
      <c r="D17" s="46" t="s">
        <v>151</v>
      </c>
      <c r="E17" s="396" t="s">
        <v>295</v>
      </c>
      <c r="F17" s="681">
        <v>150</v>
      </c>
      <c r="G17" s="63"/>
      <c r="H17" s="44">
        <f aca="true" t="shared" si="2" ref="H17:H28">ROUND((F17*2)*0.9,-1)</f>
        <v>270</v>
      </c>
      <c r="I17" s="44"/>
      <c r="J17" s="44">
        <f aca="true" t="shared" si="3" ref="J17:J28">ROUND((F17*3)*0.85,-1)</f>
        <v>380</v>
      </c>
      <c r="K17" s="64"/>
      <c r="L17" s="65"/>
    </row>
    <row r="18" spans="1:12" ht="15.75" customHeight="1">
      <c r="A18" s="40"/>
      <c r="B18" s="22" t="s">
        <v>183</v>
      </c>
      <c r="C18" s="51" t="s">
        <v>115</v>
      </c>
      <c r="D18" s="46" t="s">
        <v>152</v>
      </c>
      <c r="E18" s="396" t="s">
        <v>295</v>
      </c>
      <c r="F18" s="681">
        <v>150</v>
      </c>
      <c r="G18" s="63"/>
      <c r="H18" s="44">
        <f t="shared" si="2"/>
        <v>270</v>
      </c>
      <c r="I18" s="44"/>
      <c r="J18" s="44">
        <f t="shared" si="3"/>
        <v>380</v>
      </c>
      <c r="K18" s="64"/>
      <c r="L18" s="65"/>
    </row>
    <row r="19" spans="1:12" ht="15.75" customHeight="1">
      <c r="A19" s="40" t="s">
        <v>56</v>
      </c>
      <c r="B19" s="22" t="s">
        <v>183</v>
      </c>
      <c r="C19" s="51" t="s">
        <v>116</v>
      </c>
      <c r="D19" s="46" t="s">
        <v>153</v>
      </c>
      <c r="E19" s="396" t="s">
        <v>295</v>
      </c>
      <c r="F19" s="681">
        <v>150</v>
      </c>
      <c r="G19" s="63"/>
      <c r="H19" s="44">
        <f t="shared" si="2"/>
        <v>270</v>
      </c>
      <c r="I19" s="44"/>
      <c r="J19" s="44">
        <f t="shared" si="3"/>
        <v>380</v>
      </c>
      <c r="K19" s="13"/>
      <c r="L19" s="59"/>
    </row>
    <row r="20" spans="1:12" ht="15.75" customHeight="1">
      <c r="A20" s="40"/>
      <c r="B20" s="22" t="s">
        <v>183</v>
      </c>
      <c r="C20" s="51" t="s">
        <v>117</v>
      </c>
      <c r="D20" s="46" t="s">
        <v>154</v>
      </c>
      <c r="E20" s="396" t="s">
        <v>295</v>
      </c>
      <c r="F20" s="681">
        <v>150</v>
      </c>
      <c r="G20" s="63"/>
      <c r="H20" s="44">
        <f t="shared" si="2"/>
        <v>270</v>
      </c>
      <c r="I20" s="44"/>
      <c r="J20" s="44">
        <f t="shared" si="3"/>
        <v>380</v>
      </c>
      <c r="K20" s="10"/>
      <c r="L20" s="50"/>
    </row>
    <row r="21" spans="1:12" ht="15.75" customHeight="1">
      <c r="A21" s="40"/>
      <c r="B21" s="22" t="s">
        <v>183</v>
      </c>
      <c r="C21" s="51" t="s">
        <v>118</v>
      </c>
      <c r="D21" s="46" t="s">
        <v>89</v>
      </c>
      <c r="E21" s="396" t="s">
        <v>295</v>
      </c>
      <c r="F21" s="681">
        <v>150</v>
      </c>
      <c r="G21" s="63"/>
      <c r="H21" s="44">
        <f t="shared" si="2"/>
        <v>270</v>
      </c>
      <c r="I21" s="44"/>
      <c r="J21" s="44">
        <f t="shared" si="3"/>
        <v>380</v>
      </c>
      <c r="K21" s="10"/>
      <c r="L21" s="50"/>
    </row>
    <row r="22" spans="1:12" ht="15.75" customHeight="1">
      <c r="A22" s="40"/>
      <c r="B22" s="22" t="s">
        <v>183</v>
      </c>
      <c r="C22" s="51" t="s">
        <v>119</v>
      </c>
      <c r="D22" s="46" t="s">
        <v>89</v>
      </c>
      <c r="E22" s="396" t="s">
        <v>295</v>
      </c>
      <c r="F22" s="681">
        <v>150</v>
      </c>
      <c r="G22" s="63"/>
      <c r="H22" s="44">
        <f t="shared" si="2"/>
        <v>270</v>
      </c>
      <c r="I22" s="44"/>
      <c r="J22" s="44">
        <f t="shared" si="3"/>
        <v>380</v>
      </c>
      <c r="K22" s="10"/>
      <c r="L22" s="50"/>
    </row>
    <row r="23" spans="1:12" ht="15.75" customHeight="1">
      <c r="A23" s="40"/>
      <c r="B23" s="22" t="s">
        <v>183</v>
      </c>
      <c r="C23" s="51" t="s">
        <v>120</v>
      </c>
      <c r="D23" s="46" t="s">
        <v>89</v>
      </c>
      <c r="E23" s="396" t="s">
        <v>295</v>
      </c>
      <c r="F23" s="677">
        <v>150</v>
      </c>
      <c r="G23" s="63"/>
      <c r="H23" s="44">
        <f t="shared" si="2"/>
        <v>270</v>
      </c>
      <c r="I23" s="44"/>
      <c r="J23" s="44">
        <f t="shared" si="3"/>
        <v>380</v>
      </c>
      <c r="K23" s="10"/>
      <c r="L23" s="50"/>
    </row>
    <row r="24" spans="1:12" ht="15.75" customHeight="1">
      <c r="A24" s="40"/>
      <c r="B24" s="22" t="s">
        <v>183</v>
      </c>
      <c r="C24" s="51" t="s">
        <v>70</v>
      </c>
      <c r="D24" s="46" t="s">
        <v>90</v>
      </c>
      <c r="E24" s="396" t="s">
        <v>295</v>
      </c>
      <c r="F24" s="682">
        <v>90</v>
      </c>
      <c r="G24" s="47"/>
      <c r="H24" s="49">
        <f>ROUND((F24*2)*0.9,-1)</f>
        <v>160</v>
      </c>
      <c r="I24" s="49"/>
      <c r="J24" s="49">
        <f t="shared" si="3"/>
        <v>230</v>
      </c>
      <c r="K24" s="10"/>
      <c r="L24" s="50"/>
    </row>
    <row r="25" spans="1:12" ht="15.75" customHeight="1">
      <c r="A25" s="40"/>
      <c r="B25" s="22" t="s">
        <v>183</v>
      </c>
      <c r="C25" s="51" t="s">
        <v>71</v>
      </c>
      <c r="D25" s="46" t="s">
        <v>90</v>
      </c>
      <c r="E25" s="396" t="s">
        <v>295</v>
      </c>
      <c r="F25" s="683">
        <v>90</v>
      </c>
      <c r="G25" s="47"/>
      <c r="H25" s="49">
        <f>ROUND((F25*2)*0.9,-1)</f>
        <v>160</v>
      </c>
      <c r="I25" s="49"/>
      <c r="J25" s="49">
        <f t="shared" si="3"/>
        <v>230</v>
      </c>
      <c r="K25" s="10"/>
      <c r="L25" s="50"/>
    </row>
    <row r="26" spans="1:12" ht="15.75" customHeight="1">
      <c r="A26" s="40"/>
      <c r="B26" s="22" t="s">
        <v>183</v>
      </c>
      <c r="C26" s="51" t="s">
        <v>185</v>
      </c>
      <c r="D26" s="46" t="s">
        <v>155</v>
      </c>
      <c r="E26" s="396" t="s">
        <v>295</v>
      </c>
      <c r="F26" s="678">
        <v>90</v>
      </c>
      <c r="G26" s="63"/>
      <c r="H26" s="44">
        <f t="shared" si="2"/>
        <v>160</v>
      </c>
      <c r="I26" s="44"/>
      <c r="J26" s="44">
        <f t="shared" si="3"/>
        <v>230</v>
      </c>
      <c r="K26" s="10"/>
      <c r="L26" s="50"/>
    </row>
    <row r="27" spans="1:12" ht="15.75" customHeight="1">
      <c r="A27" s="40"/>
      <c r="B27" s="22" t="s">
        <v>183</v>
      </c>
      <c r="C27" s="51" t="s">
        <v>186</v>
      </c>
      <c r="D27" s="46" t="s">
        <v>90</v>
      </c>
      <c r="E27" s="396" t="s">
        <v>295</v>
      </c>
      <c r="F27" s="678">
        <v>90</v>
      </c>
      <c r="G27" s="63"/>
      <c r="H27" s="44">
        <f t="shared" si="2"/>
        <v>160</v>
      </c>
      <c r="I27" s="44"/>
      <c r="J27" s="44">
        <f t="shared" si="3"/>
        <v>230</v>
      </c>
      <c r="K27" s="10"/>
      <c r="L27" s="50"/>
    </row>
    <row r="28" spans="1:12" ht="15.75" customHeight="1">
      <c r="A28" s="40"/>
      <c r="B28" s="22" t="s">
        <v>183</v>
      </c>
      <c r="C28" s="51" t="s">
        <v>187</v>
      </c>
      <c r="D28" s="46" t="s">
        <v>90</v>
      </c>
      <c r="E28" s="396" t="s">
        <v>295</v>
      </c>
      <c r="F28" s="678">
        <v>90</v>
      </c>
      <c r="G28" s="63"/>
      <c r="H28" s="44">
        <f t="shared" si="2"/>
        <v>160</v>
      </c>
      <c r="I28" s="44"/>
      <c r="J28" s="44">
        <f t="shared" si="3"/>
        <v>230</v>
      </c>
      <c r="K28" s="10"/>
      <c r="L28" s="50"/>
    </row>
    <row r="29" spans="1:12" ht="15.75" customHeight="1">
      <c r="A29" s="40"/>
      <c r="B29" s="22" t="s">
        <v>183</v>
      </c>
      <c r="C29" s="51" t="s">
        <v>124</v>
      </c>
      <c r="D29" s="46" t="s">
        <v>103</v>
      </c>
      <c r="E29" s="396" t="s">
        <v>294</v>
      </c>
      <c r="F29" s="678">
        <v>30</v>
      </c>
      <c r="G29" s="63"/>
      <c r="H29" s="44">
        <f aca="true" t="shared" si="4" ref="H29:H36">ROUND((F29*2)*0.9,-1)</f>
        <v>50</v>
      </c>
      <c r="I29" s="44"/>
      <c r="J29" s="44">
        <f aca="true" t="shared" si="5" ref="J29:J36">ROUND((F29*3)*0.85,-1)</f>
        <v>80</v>
      </c>
      <c r="K29" s="10"/>
      <c r="L29" s="50"/>
    </row>
    <row r="30" spans="1:12" ht="15.75" customHeight="1">
      <c r="A30" s="40"/>
      <c r="B30" s="22" t="s">
        <v>183</v>
      </c>
      <c r="C30" s="51" t="s">
        <v>125</v>
      </c>
      <c r="D30" s="46" t="s">
        <v>103</v>
      </c>
      <c r="E30" s="396" t="s">
        <v>294</v>
      </c>
      <c r="F30" s="678">
        <v>30</v>
      </c>
      <c r="G30" s="63"/>
      <c r="H30" s="44">
        <f t="shared" si="4"/>
        <v>50</v>
      </c>
      <c r="I30" s="44"/>
      <c r="J30" s="44">
        <f t="shared" si="5"/>
        <v>80</v>
      </c>
      <c r="K30" s="10"/>
      <c r="L30" s="50"/>
    </row>
    <row r="31" spans="1:12" ht="15.75" customHeight="1">
      <c r="A31" s="40"/>
      <c r="B31" s="22" t="s">
        <v>183</v>
      </c>
      <c r="C31" s="51" t="s">
        <v>126</v>
      </c>
      <c r="D31" s="46" t="s">
        <v>156</v>
      </c>
      <c r="E31" s="396" t="s">
        <v>294</v>
      </c>
      <c r="F31" s="678">
        <v>30</v>
      </c>
      <c r="G31" s="63"/>
      <c r="H31" s="44">
        <f t="shared" si="4"/>
        <v>50</v>
      </c>
      <c r="I31" s="44"/>
      <c r="J31" s="44">
        <f t="shared" si="5"/>
        <v>80</v>
      </c>
      <c r="K31" s="10"/>
      <c r="L31" s="50"/>
    </row>
    <row r="32" spans="1:12" ht="15.75" customHeight="1">
      <c r="A32" s="40"/>
      <c r="B32" s="22" t="s">
        <v>183</v>
      </c>
      <c r="C32" s="51" t="s">
        <v>127</v>
      </c>
      <c r="D32" s="46" t="s">
        <v>188</v>
      </c>
      <c r="E32" s="396" t="s">
        <v>294</v>
      </c>
      <c r="F32" s="678">
        <v>30</v>
      </c>
      <c r="G32" s="63"/>
      <c r="H32" s="44">
        <f t="shared" si="4"/>
        <v>50</v>
      </c>
      <c r="I32" s="44"/>
      <c r="J32" s="44">
        <f t="shared" si="5"/>
        <v>80</v>
      </c>
      <c r="K32" s="10"/>
      <c r="L32" s="50"/>
    </row>
    <row r="33" spans="1:12" ht="15.75" customHeight="1">
      <c r="A33" s="40"/>
      <c r="B33" s="22" t="s">
        <v>183</v>
      </c>
      <c r="C33" s="51" t="s">
        <v>128</v>
      </c>
      <c r="D33" s="46" t="s">
        <v>96</v>
      </c>
      <c r="E33" s="396" t="s">
        <v>294</v>
      </c>
      <c r="F33" s="678">
        <v>30</v>
      </c>
      <c r="G33" s="63"/>
      <c r="H33" s="44">
        <f t="shared" si="4"/>
        <v>50</v>
      </c>
      <c r="I33" s="44"/>
      <c r="J33" s="44">
        <f t="shared" si="5"/>
        <v>80</v>
      </c>
      <c r="K33" s="10"/>
      <c r="L33" s="50"/>
    </row>
    <row r="34" spans="1:12" ht="15.75" customHeight="1">
      <c r="A34" s="40"/>
      <c r="B34" s="22" t="s">
        <v>183</v>
      </c>
      <c r="C34" s="51" t="s">
        <v>129</v>
      </c>
      <c r="D34" s="46" t="s">
        <v>96</v>
      </c>
      <c r="E34" s="396" t="s">
        <v>294</v>
      </c>
      <c r="F34" s="678">
        <v>30</v>
      </c>
      <c r="G34" s="63"/>
      <c r="H34" s="44">
        <f t="shared" si="4"/>
        <v>50</v>
      </c>
      <c r="I34" s="44"/>
      <c r="J34" s="44">
        <f t="shared" si="5"/>
        <v>80</v>
      </c>
      <c r="K34" s="10"/>
      <c r="L34" s="50"/>
    </row>
    <row r="35" spans="1:12" ht="15.75" customHeight="1">
      <c r="A35" s="40"/>
      <c r="B35" s="22" t="s">
        <v>183</v>
      </c>
      <c r="C35" s="51" t="s">
        <v>130</v>
      </c>
      <c r="D35" s="46" t="s">
        <v>96</v>
      </c>
      <c r="E35" s="396" t="s">
        <v>294</v>
      </c>
      <c r="F35" s="678">
        <v>30</v>
      </c>
      <c r="G35" s="63"/>
      <c r="H35" s="44">
        <f t="shared" si="4"/>
        <v>50</v>
      </c>
      <c r="I35" s="44"/>
      <c r="J35" s="44">
        <f t="shared" si="5"/>
        <v>80</v>
      </c>
      <c r="K35" s="10"/>
      <c r="L35" s="50"/>
    </row>
    <row r="36" spans="1:12" ht="15.75" customHeight="1">
      <c r="A36" s="40"/>
      <c r="B36" s="30" t="s">
        <v>183</v>
      </c>
      <c r="C36" s="51" t="s">
        <v>73</v>
      </c>
      <c r="D36" s="46" t="s">
        <v>189</v>
      </c>
      <c r="E36" s="396" t="s">
        <v>296</v>
      </c>
      <c r="F36" s="678">
        <v>20</v>
      </c>
      <c r="G36" s="63"/>
      <c r="H36" s="44">
        <f t="shared" si="4"/>
        <v>40</v>
      </c>
      <c r="I36" s="44"/>
      <c r="J36" s="44">
        <f t="shared" si="5"/>
        <v>50</v>
      </c>
      <c r="K36" s="10"/>
      <c r="L36" s="50"/>
    </row>
    <row r="37" spans="1:12" ht="15.75" customHeight="1">
      <c r="A37" s="40"/>
      <c r="B37" s="22" t="s">
        <v>183</v>
      </c>
      <c r="C37" s="51" t="s">
        <v>75</v>
      </c>
      <c r="D37" s="46" t="s">
        <v>97</v>
      </c>
      <c r="E37" s="396" t="s">
        <v>280</v>
      </c>
      <c r="F37" s="678">
        <v>360</v>
      </c>
      <c r="G37" s="63"/>
      <c r="H37" s="44">
        <f aca="true" t="shared" si="6" ref="H37:H46">ROUND((F37*2)*0.9,-1)</f>
        <v>650</v>
      </c>
      <c r="I37" s="44"/>
      <c r="J37" s="44">
        <f aca="true" t="shared" si="7" ref="J37:J46">ROUND((F37*3)*0.85,-1)</f>
        <v>920</v>
      </c>
      <c r="K37" s="10"/>
      <c r="L37" s="50"/>
    </row>
    <row r="38" spans="1:12" ht="15.75" customHeight="1">
      <c r="A38" s="40"/>
      <c r="B38" s="22" t="s">
        <v>183</v>
      </c>
      <c r="C38" s="51" t="s">
        <v>76</v>
      </c>
      <c r="D38" s="46" t="s">
        <v>93</v>
      </c>
      <c r="E38" s="396" t="s">
        <v>280</v>
      </c>
      <c r="F38" s="678">
        <v>650</v>
      </c>
      <c r="G38" s="63"/>
      <c r="H38" s="44">
        <f t="shared" si="6"/>
        <v>1170</v>
      </c>
      <c r="I38" s="44"/>
      <c r="J38" s="44">
        <f t="shared" si="7"/>
        <v>1660</v>
      </c>
      <c r="K38" s="10"/>
      <c r="L38" s="50"/>
    </row>
    <row r="39" spans="1:12" ht="15.75" customHeight="1">
      <c r="A39" s="40"/>
      <c r="B39" s="22" t="s">
        <v>183</v>
      </c>
      <c r="C39" s="51" t="s">
        <v>77</v>
      </c>
      <c r="D39" s="46" t="s">
        <v>100</v>
      </c>
      <c r="E39" s="396" t="s">
        <v>294</v>
      </c>
      <c r="F39" s="678">
        <v>640</v>
      </c>
      <c r="G39" s="63"/>
      <c r="H39" s="44">
        <f t="shared" si="6"/>
        <v>1150</v>
      </c>
      <c r="I39" s="44"/>
      <c r="J39" s="44">
        <f t="shared" si="7"/>
        <v>1630</v>
      </c>
      <c r="K39" s="10"/>
      <c r="L39" s="50"/>
    </row>
    <row r="40" spans="1:12" ht="15.75" customHeight="1">
      <c r="A40" s="40"/>
      <c r="B40" s="22" t="s">
        <v>183</v>
      </c>
      <c r="C40" s="51" t="s">
        <v>78</v>
      </c>
      <c r="D40" s="46" t="s">
        <v>101</v>
      </c>
      <c r="E40" s="396" t="s">
        <v>296</v>
      </c>
      <c r="F40" s="678">
        <v>340</v>
      </c>
      <c r="G40" s="63"/>
      <c r="H40" s="44">
        <f t="shared" si="6"/>
        <v>610</v>
      </c>
      <c r="I40" s="44"/>
      <c r="J40" s="44">
        <f t="shared" si="7"/>
        <v>870</v>
      </c>
      <c r="K40" s="10"/>
      <c r="L40" s="50"/>
    </row>
    <row r="41" spans="1:12" ht="15.75" customHeight="1">
      <c r="A41" s="40"/>
      <c r="B41" s="22" t="s">
        <v>183</v>
      </c>
      <c r="C41" s="51" t="s">
        <v>79</v>
      </c>
      <c r="D41" s="46" t="s">
        <v>95</v>
      </c>
      <c r="E41" s="396" t="s">
        <v>296</v>
      </c>
      <c r="F41" s="678">
        <v>340</v>
      </c>
      <c r="G41" s="63"/>
      <c r="H41" s="44">
        <f t="shared" si="6"/>
        <v>610</v>
      </c>
      <c r="I41" s="44"/>
      <c r="J41" s="44">
        <f t="shared" si="7"/>
        <v>870</v>
      </c>
      <c r="K41" s="10"/>
      <c r="L41" s="50"/>
    </row>
    <row r="42" spans="1:12" ht="15.75" customHeight="1">
      <c r="A42" s="40"/>
      <c r="B42" s="22" t="s">
        <v>183</v>
      </c>
      <c r="C42" s="51" t="s">
        <v>80</v>
      </c>
      <c r="D42" s="46" t="s">
        <v>102</v>
      </c>
      <c r="E42" s="396" t="s">
        <v>296</v>
      </c>
      <c r="F42" s="678">
        <v>340</v>
      </c>
      <c r="G42" s="63"/>
      <c r="H42" s="44">
        <f t="shared" si="6"/>
        <v>610</v>
      </c>
      <c r="I42" s="44"/>
      <c r="J42" s="44">
        <f t="shared" si="7"/>
        <v>870</v>
      </c>
      <c r="K42" s="10"/>
      <c r="L42" s="50"/>
    </row>
    <row r="43" spans="1:12" ht="15.75" customHeight="1">
      <c r="A43" s="40"/>
      <c r="B43" s="22" t="s">
        <v>183</v>
      </c>
      <c r="C43" s="51" t="s">
        <v>343</v>
      </c>
      <c r="D43" s="46" t="s">
        <v>103</v>
      </c>
      <c r="E43" s="396" t="s">
        <v>294</v>
      </c>
      <c r="F43" s="678">
        <v>640</v>
      </c>
      <c r="G43" s="63"/>
      <c r="H43" s="44">
        <f t="shared" si="6"/>
        <v>1150</v>
      </c>
      <c r="I43" s="44"/>
      <c r="J43" s="44">
        <f t="shared" si="7"/>
        <v>1630</v>
      </c>
      <c r="K43" s="10"/>
      <c r="L43" s="50"/>
    </row>
    <row r="44" spans="1:12" ht="15.75" customHeight="1">
      <c r="A44" s="40"/>
      <c r="B44" s="22" t="s">
        <v>183</v>
      </c>
      <c r="C44" s="51" t="s">
        <v>82</v>
      </c>
      <c r="D44" s="46" t="s">
        <v>103</v>
      </c>
      <c r="E44" s="396" t="s">
        <v>294</v>
      </c>
      <c r="F44" s="678">
        <v>180</v>
      </c>
      <c r="G44" s="63"/>
      <c r="H44" s="44">
        <f t="shared" si="6"/>
        <v>320</v>
      </c>
      <c r="I44" s="44"/>
      <c r="J44" s="44">
        <f t="shared" si="7"/>
        <v>460</v>
      </c>
      <c r="K44" s="10"/>
      <c r="L44" s="50"/>
    </row>
    <row r="45" spans="1:12" ht="15.75" customHeight="1">
      <c r="A45" s="40"/>
      <c r="B45" s="22" t="s">
        <v>183</v>
      </c>
      <c r="C45" s="51" t="s">
        <v>83</v>
      </c>
      <c r="D45" s="46" t="s">
        <v>96</v>
      </c>
      <c r="E45" s="396" t="s">
        <v>294</v>
      </c>
      <c r="F45" s="678">
        <v>180</v>
      </c>
      <c r="G45" s="63"/>
      <c r="H45" s="44">
        <f t="shared" si="6"/>
        <v>320</v>
      </c>
      <c r="I45" s="44"/>
      <c r="J45" s="44">
        <f t="shared" si="7"/>
        <v>460</v>
      </c>
      <c r="K45" s="10"/>
      <c r="L45" s="50"/>
    </row>
    <row r="46" spans="1:12" ht="15.75" customHeight="1" thickBot="1">
      <c r="A46" s="67"/>
      <c r="B46" s="33" t="s">
        <v>183</v>
      </c>
      <c r="C46" s="68" t="s">
        <v>84</v>
      </c>
      <c r="D46" s="69" t="s">
        <v>96</v>
      </c>
      <c r="E46" s="397" t="s">
        <v>294</v>
      </c>
      <c r="F46" s="684">
        <v>240</v>
      </c>
      <c r="G46" s="70"/>
      <c r="H46" s="71">
        <f t="shared" si="6"/>
        <v>430</v>
      </c>
      <c r="I46" s="71"/>
      <c r="J46" s="71">
        <f t="shared" si="7"/>
        <v>610</v>
      </c>
      <c r="K46" s="12"/>
      <c r="L46" s="72"/>
    </row>
    <row r="47" spans="1:12" ht="15.75" customHeight="1" thickTop="1">
      <c r="A47" s="40"/>
      <c r="B47" s="24"/>
      <c r="C47" s="13" t="s">
        <v>500</v>
      </c>
      <c r="D47" s="73" t="s">
        <v>104</v>
      </c>
      <c r="E47" s="396" t="s">
        <v>297</v>
      </c>
      <c r="F47" s="685">
        <v>2200</v>
      </c>
      <c r="G47" s="43"/>
      <c r="H47" s="44">
        <f aca="true" t="shared" si="8" ref="H47:H55">ROUND((F47*2)*0.9,-1)</f>
        <v>3960</v>
      </c>
      <c r="I47" s="44"/>
      <c r="J47" s="44">
        <f aca="true" t="shared" si="9" ref="J47:J55">ROUND((F47*3)*0.85,-1)</f>
        <v>5610</v>
      </c>
      <c r="K47" s="13"/>
      <c r="L47" s="59"/>
    </row>
    <row r="48" spans="1:12" ht="15.75" customHeight="1">
      <c r="A48" s="40" t="s">
        <v>59</v>
      </c>
      <c r="B48" s="22"/>
      <c r="C48" s="10" t="s">
        <v>21</v>
      </c>
      <c r="D48" s="46" t="s">
        <v>92</v>
      </c>
      <c r="E48" s="396" t="s">
        <v>280</v>
      </c>
      <c r="F48" s="682">
        <v>350</v>
      </c>
      <c r="G48" s="48"/>
      <c r="H48" s="49">
        <f t="shared" si="8"/>
        <v>630</v>
      </c>
      <c r="I48" s="49"/>
      <c r="J48" s="49">
        <f t="shared" si="9"/>
        <v>890</v>
      </c>
      <c r="K48" s="10"/>
      <c r="L48" s="50"/>
    </row>
    <row r="49" spans="1:12" ht="15.75" customHeight="1">
      <c r="A49" s="40"/>
      <c r="B49" s="22"/>
      <c r="C49" s="10" t="s">
        <v>22</v>
      </c>
      <c r="D49" s="46" t="s">
        <v>92</v>
      </c>
      <c r="E49" s="396" t="s">
        <v>280</v>
      </c>
      <c r="F49" s="682">
        <v>720</v>
      </c>
      <c r="G49" s="48"/>
      <c r="H49" s="49">
        <f t="shared" si="8"/>
        <v>1300</v>
      </c>
      <c r="I49" s="49"/>
      <c r="J49" s="49">
        <f t="shared" si="9"/>
        <v>1840</v>
      </c>
      <c r="K49" s="10"/>
      <c r="L49" s="50"/>
    </row>
    <row r="50" spans="1:12" ht="15.75" customHeight="1">
      <c r="A50" s="40" t="s">
        <v>60</v>
      </c>
      <c r="B50" s="22"/>
      <c r="C50" s="10" t="s">
        <v>23</v>
      </c>
      <c r="D50" s="46" t="s">
        <v>92</v>
      </c>
      <c r="E50" s="396" t="s">
        <v>280</v>
      </c>
      <c r="F50" s="682">
        <v>1110</v>
      </c>
      <c r="G50" s="48"/>
      <c r="H50" s="49">
        <f t="shared" si="8"/>
        <v>2000</v>
      </c>
      <c r="I50" s="49"/>
      <c r="J50" s="49">
        <f t="shared" si="9"/>
        <v>2830</v>
      </c>
      <c r="K50" s="10"/>
      <c r="L50" s="50"/>
    </row>
    <row r="51" spans="1:12" ht="15.75" customHeight="1">
      <c r="A51" s="40" t="s">
        <v>55</v>
      </c>
      <c r="B51" s="22"/>
      <c r="C51" s="10" t="s">
        <v>24</v>
      </c>
      <c r="D51" s="46" t="s">
        <v>92</v>
      </c>
      <c r="E51" s="396" t="s">
        <v>280</v>
      </c>
      <c r="F51" s="682">
        <v>7210</v>
      </c>
      <c r="G51" s="48"/>
      <c r="H51" s="49">
        <f t="shared" si="8"/>
        <v>12980</v>
      </c>
      <c r="I51" s="49"/>
      <c r="J51" s="49">
        <f t="shared" si="9"/>
        <v>18390</v>
      </c>
      <c r="K51" s="10"/>
      <c r="L51" s="50"/>
    </row>
    <row r="52" spans="1:12" ht="15.75" customHeight="1">
      <c r="A52" s="40"/>
      <c r="B52" s="22"/>
      <c r="C52" s="10" t="s">
        <v>25</v>
      </c>
      <c r="D52" s="46" t="s">
        <v>92</v>
      </c>
      <c r="E52" s="396" t="s">
        <v>280</v>
      </c>
      <c r="F52" s="682">
        <v>1100</v>
      </c>
      <c r="G52" s="48"/>
      <c r="H52" s="49">
        <f t="shared" si="8"/>
        <v>1980</v>
      </c>
      <c r="I52" s="49"/>
      <c r="J52" s="49">
        <f t="shared" si="9"/>
        <v>2810</v>
      </c>
      <c r="K52" s="10"/>
      <c r="L52" s="50"/>
    </row>
    <row r="53" spans="1:12" ht="15.75" customHeight="1">
      <c r="A53" s="40" t="s">
        <v>56</v>
      </c>
      <c r="B53" s="22"/>
      <c r="C53" s="10" t="s">
        <v>26</v>
      </c>
      <c r="D53" s="46" t="s">
        <v>105</v>
      </c>
      <c r="E53" s="396" t="s">
        <v>280</v>
      </c>
      <c r="F53" s="682">
        <v>210</v>
      </c>
      <c r="G53" s="48"/>
      <c r="H53" s="49">
        <f t="shared" si="8"/>
        <v>380</v>
      </c>
      <c r="I53" s="49"/>
      <c r="J53" s="49">
        <f t="shared" si="9"/>
        <v>540</v>
      </c>
      <c r="K53" s="10"/>
      <c r="L53" s="50"/>
    </row>
    <row r="54" spans="1:12" ht="15.75" customHeight="1">
      <c r="A54" s="40"/>
      <c r="B54" s="22"/>
      <c r="C54" s="10" t="s">
        <v>27</v>
      </c>
      <c r="D54" s="46" t="s">
        <v>95</v>
      </c>
      <c r="E54" s="396" t="s">
        <v>280</v>
      </c>
      <c r="F54" s="682">
        <v>310</v>
      </c>
      <c r="G54" s="48"/>
      <c r="H54" s="49">
        <f t="shared" si="8"/>
        <v>560</v>
      </c>
      <c r="I54" s="49"/>
      <c r="J54" s="49">
        <f t="shared" si="9"/>
        <v>790</v>
      </c>
      <c r="K54" s="10"/>
      <c r="L54" s="50"/>
    </row>
    <row r="55" spans="1:12" ht="15.75" customHeight="1" thickBot="1">
      <c r="A55" s="67"/>
      <c r="B55" s="33"/>
      <c r="C55" s="12" t="s">
        <v>28</v>
      </c>
      <c r="D55" s="69" t="s">
        <v>106</v>
      </c>
      <c r="E55" s="397" t="s">
        <v>280</v>
      </c>
      <c r="F55" s="686">
        <v>1110</v>
      </c>
      <c r="G55" s="387"/>
      <c r="H55" s="74">
        <f t="shared" si="8"/>
        <v>2000</v>
      </c>
      <c r="I55" s="74"/>
      <c r="J55" s="74">
        <f t="shared" si="9"/>
        <v>2830</v>
      </c>
      <c r="K55" s="12"/>
      <c r="L55" s="72"/>
    </row>
    <row r="56" spans="1:12" ht="15.75" customHeight="1" thickTop="1">
      <c r="A56" s="40" t="s">
        <v>61</v>
      </c>
      <c r="B56" s="498"/>
      <c r="C56" s="390" t="s">
        <v>344</v>
      </c>
      <c r="D56" s="499" t="s">
        <v>92</v>
      </c>
      <c r="E56" s="500" t="s">
        <v>92</v>
      </c>
      <c r="F56" s="687">
        <v>19770</v>
      </c>
      <c r="G56" s="388"/>
      <c r="H56" s="388">
        <f>ROUND((F56*2)*0.9,-1)</f>
        <v>35590</v>
      </c>
      <c r="I56" s="388"/>
      <c r="J56" s="388">
        <f>ROUND((F56*3)*0.85,-1)</f>
        <v>50410</v>
      </c>
      <c r="K56" s="390"/>
      <c r="L56" s="501"/>
    </row>
    <row r="57" spans="1:12" ht="15.75" customHeight="1">
      <c r="A57" s="40" t="s">
        <v>62</v>
      </c>
      <c r="B57" s="502"/>
      <c r="C57" s="509" t="s">
        <v>348</v>
      </c>
      <c r="D57" s="503"/>
      <c r="E57" s="503"/>
      <c r="F57" s="688"/>
      <c r="G57" s="503"/>
      <c r="H57" s="503"/>
      <c r="I57" s="503"/>
      <c r="J57" s="503"/>
      <c r="K57" s="503"/>
      <c r="L57" s="65"/>
    </row>
    <row r="58" spans="1:12" ht="15.75" customHeight="1">
      <c r="A58" s="40" t="s">
        <v>63</v>
      </c>
      <c r="B58" s="155" t="s">
        <v>346</v>
      </c>
      <c r="C58" s="504" t="s">
        <v>345</v>
      </c>
      <c r="D58" s="140" t="s">
        <v>92</v>
      </c>
      <c r="E58" s="506"/>
      <c r="F58" s="689"/>
      <c r="G58" s="42"/>
      <c r="H58" s="508"/>
      <c r="I58" s="508"/>
      <c r="J58" s="508"/>
      <c r="K58" s="13"/>
      <c r="L58" s="59"/>
    </row>
    <row r="59" spans="1:12" ht="15.75" customHeight="1" thickBot="1">
      <c r="A59" s="40" t="s">
        <v>64</v>
      </c>
      <c r="B59" s="24"/>
      <c r="C59" s="510" t="s">
        <v>347</v>
      </c>
      <c r="D59" s="138" t="s">
        <v>92</v>
      </c>
      <c r="E59" s="507"/>
      <c r="F59" s="690"/>
      <c r="G59" s="53"/>
      <c r="H59" s="54"/>
      <c r="I59" s="54"/>
      <c r="J59" s="54"/>
      <c r="K59" s="31"/>
      <c r="L59" s="55"/>
    </row>
    <row r="60" spans="1:12" ht="22.5" customHeight="1" thickBot="1">
      <c r="A60" s="39"/>
      <c r="B60" s="15"/>
      <c r="C60" s="203" t="s">
        <v>190</v>
      </c>
      <c r="D60" s="35"/>
      <c r="E60" s="392"/>
      <c r="F60" s="691"/>
      <c r="G60" s="83"/>
      <c r="H60" s="83"/>
      <c r="I60" s="83"/>
      <c r="J60" s="83"/>
      <c r="K60" s="15"/>
      <c r="L60" s="8"/>
    </row>
    <row r="61" spans="1:12" s="518" customFormat="1" ht="15.75" customHeight="1" thickBot="1">
      <c r="A61" s="519"/>
      <c r="B61" s="191"/>
      <c r="C61" s="191" t="s">
        <v>68</v>
      </c>
      <c r="D61" s="521" t="s">
        <v>203</v>
      </c>
      <c r="E61" s="361" t="s">
        <v>292</v>
      </c>
      <c r="F61" s="676" t="s">
        <v>179</v>
      </c>
      <c r="G61" s="187"/>
      <c r="H61" s="188" t="s">
        <v>180</v>
      </c>
      <c r="I61" s="188"/>
      <c r="J61" s="189" t="s">
        <v>181</v>
      </c>
      <c r="K61" s="188"/>
      <c r="L61" s="190" t="s">
        <v>206</v>
      </c>
    </row>
    <row r="62" spans="1:12" ht="22.5" customHeight="1">
      <c r="A62" s="84"/>
      <c r="B62" s="24"/>
      <c r="C62" s="864" t="s">
        <v>524</v>
      </c>
      <c r="D62" s="865"/>
      <c r="E62" s="374" t="s">
        <v>297</v>
      </c>
      <c r="F62" s="692">
        <v>4400</v>
      </c>
      <c r="G62" s="364"/>
      <c r="H62" s="195">
        <f>ROUND((F62*2)*0.9,-1)</f>
        <v>7920</v>
      </c>
      <c r="I62" s="195"/>
      <c r="J62" s="195">
        <f>ROUND((F62*3)*0.85,-1)</f>
        <v>11220</v>
      </c>
      <c r="K62" s="143"/>
      <c r="L62" s="59"/>
    </row>
    <row r="63" spans="1:12" ht="22.5" customHeight="1">
      <c r="A63" s="40" t="s">
        <v>53</v>
      </c>
      <c r="B63" s="22"/>
      <c r="C63" s="846" t="s">
        <v>525</v>
      </c>
      <c r="D63" s="847"/>
      <c r="E63" s="373" t="s">
        <v>297</v>
      </c>
      <c r="F63" s="693">
        <v>9460</v>
      </c>
      <c r="G63" s="367"/>
      <c r="H63" s="195">
        <f>ROUND((F63*2)*0.9,-1)</f>
        <v>17030</v>
      </c>
      <c r="I63" s="195"/>
      <c r="J63" s="195">
        <f>ROUND((F63*3)*0.85,-1)</f>
        <v>24120</v>
      </c>
      <c r="K63" s="27"/>
      <c r="L63" s="50"/>
    </row>
    <row r="64" spans="1:12" ht="22.5" customHeight="1">
      <c r="A64" s="40"/>
      <c r="B64" s="22"/>
      <c r="C64" s="846" t="s">
        <v>526</v>
      </c>
      <c r="D64" s="847"/>
      <c r="E64" s="399" t="s">
        <v>297</v>
      </c>
      <c r="F64" s="694">
        <v>15200</v>
      </c>
      <c r="G64" s="368"/>
      <c r="H64" s="216">
        <f>ROUND((F64*2)*0.9,-1)</f>
        <v>27360</v>
      </c>
      <c r="I64" s="216"/>
      <c r="J64" s="216">
        <f>ROUND((F64*3)*0.85,-1)</f>
        <v>38760</v>
      </c>
      <c r="K64" s="14"/>
      <c r="L64" s="50"/>
    </row>
    <row r="65" spans="1:12" ht="15" customHeight="1">
      <c r="A65" s="40"/>
      <c r="B65" s="22"/>
      <c r="C65" s="10" t="s">
        <v>85</v>
      </c>
      <c r="D65" s="385"/>
      <c r="E65" s="400"/>
      <c r="F65" s="695"/>
      <c r="G65" s="48"/>
      <c r="H65" s="85"/>
      <c r="I65" s="85"/>
      <c r="J65" s="85"/>
      <c r="K65" s="86"/>
      <c r="L65" s="87"/>
    </row>
    <row r="66" spans="1:12" ht="15" customHeight="1">
      <c r="A66" s="40" t="s">
        <v>54</v>
      </c>
      <c r="B66" s="88"/>
      <c r="C66" s="28" t="s">
        <v>9</v>
      </c>
      <c r="D66" s="386" t="s">
        <v>104</v>
      </c>
      <c r="E66" s="401" t="s">
        <v>280</v>
      </c>
      <c r="F66" s="669">
        <v>690</v>
      </c>
      <c r="G66" s="89"/>
      <c r="H66" s="90">
        <f aca="true" t="shared" si="10" ref="H66:H80">ROUND((F66*2)*0.9,-1)</f>
        <v>1240</v>
      </c>
      <c r="I66" s="90"/>
      <c r="J66" s="90">
        <f aca="true" t="shared" si="11" ref="J66:J80">ROUND((F66*3)*0.85,-1)</f>
        <v>1760</v>
      </c>
      <c r="K66" s="91"/>
      <c r="L66" s="92"/>
    </row>
    <row r="67" spans="1:12" ht="15" customHeight="1">
      <c r="A67" s="40"/>
      <c r="B67" s="24"/>
      <c r="C67" s="28" t="s">
        <v>10</v>
      </c>
      <c r="D67" s="386" t="s">
        <v>104</v>
      </c>
      <c r="E67" s="401" t="s">
        <v>280</v>
      </c>
      <c r="F67" s="669">
        <v>340</v>
      </c>
      <c r="G67" s="89"/>
      <c r="H67" s="90">
        <f t="shared" si="10"/>
        <v>610</v>
      </c>
      <c r="I67" s="90"/>
      <c r="J67" s="90">
        <f t="shared" si="11"/>
        <v>870</v>
      </c>
      <c r="K67" s="91"/>
      <c r="L67" s="92"/>
    </row>
    <row r="68" spans="1:12" ht="15" customHeight="1">
      <c r="A68" s="40"/>
      <c r="B68" s="24"/>
      <c r="C68" s="28" t="s">
        <v>11</v>
      </c>
      <c r="D68" s="386" t="s">
        <v>104</v>
      </c>
      <c r="E68" s="401" t="s">
        <v>280</v>
      </c>
      <c r="F68" s="669">
        <v>320</v>
      </c>
      <c r="G68" s="89"/>
      <c r="H68" s="90">
        <f t="shared" si="10"/>
        <v>580</v>
      </c>
      <c r="I68" s="90"/>
      <c r="J68" s="90">
        <f t="shared" si="11"/>
        <v>820</v>
      </c>
      <c r="K68" s="91"/>
      <c r="L68" s="92"/>
    </row>
    <row r="69" spans="1:12" ht="15" customHeight="1">
      <c r="A69" s="40" t="s">
        <v>57</v>
      </c>
      <c r="B69" s="24"/>
      <c r="C69" s="28" t="s">
        <v>12</v>
      </c>
      <c r="D69" s="386" t="s">
        <v>104</v>
      </c>
      <c r="E69" s="401" t="s">
        <v>280</v>
      </c>
      <c r="F69" s="669">
        <v>310</v>
      </c>
      <c r="G69" s="89"/>
      <c r="H69" s="90">
        <f t="shared" si="10"/>
        <v>560</v>
      </c>
      <c r="I69" s="90"/>
      <c r="J69" s="90">
        <f t="shared" si="11"/>
        <v>790</v>
      </c>
      <c r="K69" s="91"/>
      <c r="L69" s="92"/>
    </row>
    <row r="70" spans="1:12" ht="15" customHeight="1">
      <c r="A70" s="40"/>
      <c r="B70" s="24"/>
      <c r="C70" s="28" t="s">
        <v>13</v>
      </c>
      <c r="D70" s="386" t="s">
        <v>104</v>
      </c>
      <c r="E70" s="401" t="s">
        <v>280</v>
      </c>
      <c r="F70" s="669">
        <v>1990</v>
      </c>
      <c r="G70" s="89"/>
      <c r="H70" s="90">
        <f t="shared" si="10"/>
        <v>3580</v>
      </c>
      <c r="I70" s="90"/>
      <c r="J70" s="90">
        <f t="shared" si="11"/>
        <v>5070</v>
      </c>
      <c r="K70" s="91"/>
      <c r="L70" s="92"/>
    </row>
    <row r="71" spans="1:12" ht="15" customHeight="1">
      <c r="A71" s="40"/>
      <c r="B71" s="24"/>
      <c r="C71" s="28" t="s">
        <v>14</v>
      </c>
      <c r="D71" s="386" t="s">
        <v>104</v>
      </c>
      <c r="E71" s="401" t="s">
        <v>280</v>
      </c>
      <c r="F71" s="669">
        <v>510</v>
      </c>
      <c r="G71" s="89"/>
      <c r="H71" s="90">
        <f t="shared" si="10"/>
        <v>920</v>
      </c>
      <c r="I71" s="90"/>
      <c r="J71" s="90">
        <f t="shared" si="11"/>
        <v>1300</v>
      </c>
      <c r="K71" s="91"/>
      <c r="L71" s="92"/>
    </row>
    <row r="72" spans="1:12" ht="15" customHeight="1">
      <c r="A72" s="40" t="s">
        <v>58</v>
      </c>
      <c r="B72" s="24"/>
      <c r="C72" s="28" t="s">
        <v>15</v>
      </c>
      <c r="D72" s="386" t="s">
        <v>104</v>
      </c>
      <c r="E72" s="401" t="s">
        <v>280</v>
      </c>
      <c r="F72" s="669">
        <v>4140</v>
      </c>
      <c r="G72" s="89"/>
      <c r="H72" s="90">
        <f t="shared" si="10"/>
        <v>7450</v>
      </c>
      <c r="I72" s="90"/>
      <c r="J72" s="90">
        <f t="shared" si="11"/>
        <v>10560</v>
      </c>
      <c r="K72" s="91"/>
      <c r="L72" s="92"/>
    </row>
    <row r="73" spans="1:12" ht="15" customHeight="1">
      <c r="A73" s="40"/>
      <c r="B73" s="24"/>
      <c r="C73" s="28" t="s">
        <v>16</v>
      </c>
      <c r="D73" s="386" t="s">
        <v>104</v>
      </c>
      <c r="E73" s="401" t="s">
        <v>280</v>
      </c>
      <c r="F73" s="669">
        <v>3410</v>
      </c>
      <c r="G73" s="89"/>
      <c r="H73" s="90">
        <f t="shared" si="10"/>
        <v>6140</v>
      </c>
      <c r="I73" s="90"/>
      <c r="J73" s="90">
        <f t="shared" si="11"/>
        <v>8700</v>
      </c>
      <c r="K73" s="91"/>
      <c r="L73" s="92"/>
    </row>
    <row r="74" spans="1:12" s="674" customFormat="1" ht="15" customHeight="1">
      <c r="A74" s="664"/>
      <c r="B74" s="665"/>
      <c r="C74" s="666" t="s">
        <v>499</v>
      </c>
      <c r="D74" s="667" t="s">
        <v>104</v>
      </c>
      <c r="E74" s="668" t="s">
        <v>297</v>
      </c>
      <c r="F74" s="669">
        <v>230</v>
      </c>
      <c r="G74" s="670"/>
      <c r="H74" s="671">
        <f t="shared" si="10"/>
        <v>410</v>
      </c>
      <c r="I74" s="671"/>
      <c r="J74" s="671">
        <f t="shared" si="11"/>
        <v>590</v>
      </c>
      <c r="K74" s="672"/>
      <c r="L74" s="673"/>
    </row>
    <row r="75" spans="1:12" ht="15" customHeight="1">
      <c r="A75" s="40" t="s">
        <v>55</v>
      </c>
      <c r="B75" s="24"/>
      <c r="C75" s="28" t="s">
        <v>503</v>
      </c>
      <c r="D75" s="386" t="s">
        <v>104</v>
      </c>
      <c r="E75" s="401" t="s">
        <v>297</v>
      </c>
      <c r="F75" s="669">
        <v>2040</v>
      </c>
      <c r="G75" s="89"/>
      <c r="H75" s="90">
        <f t="shared" si="10"/>
        <v>3670</v>
      </c>
      <c r="I75" s="90"/>
      <c r="J75" s="90">
        <f t="shared" si="11"/>
        <v>5200</v>
      </c>
      <c r="K75" s="91"/>
      <c r="L75" s="92"/>
    </row>
    <row r="76" spans="1:12" ht="15" customHeight="1">
      <c r="A76" s="40"/>
      <c r="B76" s="24"/>
      <c r="C76" s="28" t="s">
        <v>17</v>
      </c>
      <c r="D76" s="386" t="s">
        <v>104</v>
      </c>
      <c r="E76" s="401" t="s">
        <v>280</v>
      </c>
      <c r="F76" s="669">
        <v>670</v>
      </c>
      <c r="G76" s="89"/>
      <c r="H76" s="90">
        <f t="shared" si="10"/>
        <v>1210</v>
      </c>
      <c r="I76" s="90"/>
      <c r="J76" s="90">
        <f t="shared" si="11"/>
        <v>1710</v>
      </c>
      <c r="K76" s="91"/>
      <c r="L76" s="92"/>
    </row>
    <row r="77" spans="1:12" ht="15" customHeight="1">
      <c r="A77" s="40"/>
      <c r="B77" s="24"/>
      <c r="C77" s="28" t="s">
        <v>18</v>
      </c>
      <c r="D77" s="386" t="s">
        <v>104</v>
      </c>
      <c r="E77" s="401" t="s">
        <v>298</v>
      </c>
      <c r="F77" s="669">
        <v>240</v>
      </c>
      <c r="G77" s="89"/>
      <c r="H77" s="90">
        <f t="shared" si="10"/>
        <v>430</v>
      </c>
      <c r="I77" s="90"/>
      <c r="J77" s="90">
        <f t="shared" si="11"/>
        <v>610</v>
      </c>
      <c r="K77" s="91"/>
      <c r="L77" s="92"/>
    </row>
    <row r="78" spans="1:12" ht="15" customHeight="1">
      <c r="A78" s="40" t="s">
        <v>56</v>
      </c>
      <c r="B78" s="24"/>
      <c r="C78" s="28" t="s">
        <v>19</v>
      </c>
      <c r="D78" s="386" t="s">
        <v>104</v>
      </c>
      <c r="E78" s="401" t="s">
        <v>298</v>
      </c>
      <c r="F78" s="669">
        <v>1630</v>
      </c>
      <c r="G78" s="89"/>
      <c r="H78" s="90">
        <f t="shared" si="10"/>
        <v>2930</v>
      </c>
      <c r="I78" s="90"/>
      <c r="J78" s="90">
        <f t="shared" si="11"/>
        <v>4160</v>
      </c>
      <c r="K78" s="91"/>
      <c r="L78" s="92"/>
    </row>
    <row r="79" spans="1:12" ht="15" customHeight="1">
      <c r="A79" s="40"/>
      <c r="B79" s="24"/>
      <c r="C79" s="28" t="s">
        <v>20</v>
      </c>
      <c r="D79" s="386" t="s">
        <v>104</v>
      </c>
      <c r="E79" s="402" t="s">
        <v>280</v>
      </c>
      <c r="F79" s="696">
        <v>650</v>
      </c>
      <c r="G79" s="89"/>
      <c r="H79" s="93">
        <f t="shared" si="10"/>
        <v>1170</v>
      </c>
      <c r="I79" s="93"/>
      <c r="J79" s="93">
        <f t="shared" si="11"/>
        <v>1660</v>
      </c>
      <c r="K79" s="94"/>
      <c r="L79" s="95"/>
    </row>
    <row r="80" spans="1:12" ht="15" customHeight="1">
      <c r="A80" s="40"/>
      <c r="B80" s="22"/>
      <c r="C80" s="51" t="s">
        <v>191</v>
      </c>
      <c r="D80" s="96"/>
      <c r="E80" s="505" t="s">
        <v>293</v>
      </c>
      <c r="F80" s="697">
        <v>1190</v>
      </c>
      <c r="G80" s="97"/>
      <c r="H80" s="44">
        <f t="shared" si="10"/>
        <v>2140</v>
      </c>
      <c r="I80" s="44"/>
      <c r="J80" s="44">
        <f t="shared" si="11"/>
        <v>3030</v>
      </c>
      <c r="K80" s="98"/>
      <c r="L80" s="59"/>
    </row>
    <row r="81" spans="1:12" ht="15" customHeight="1" thickBot="1">
      <c r="A81" s="78"/>
      <c r="B81" s="99"/>
      <c r="C81" s="25" t="s">
        <v>212</v>
      </c>
      <c r="D81" s="100"/>
      <c r="E81" s="403"/>
      <c r="F81" s="698"/>
      <c r="G81" s="101"/>
      <c r="H81" s="74"/>
      <c r="I81" s="74"/>
      <c r="J81" s="74"/>
      <c r="K81" s="102"/>
      <c r="L81" s="72"/>
    </row>
    <row r="82" spans="1:12" ht="15" customHeight="1" thickTop="1">
      <c r="A82" s="75"/>
      <c r="B82" s="76"/>
      <c r="C82" s="11" t="s">
        <v>33</v>
      </c>
      <c r="D82" s="77" t="s">
        <v>93</v>
      </c>
      <c r="E82" s="404" t="s">
        <v>280</v>
      </c>
      <c r="F82" s="699">
        <v>340</v>
      </c>
      <c r="G82" s="103"/>
      <c r="H82" s="44">
        <f aca="true" t="shared" si="12" ref="H82:H88">ROUND((F82*2)*0.9,-1)</f>
        <v>610</v>
      </c>
      <c r="I82" s="44"/>
      <c r="J82" s="44">
        <f aca="true" t="shared" si="13" ref="J82:J88">ROUND((F82*3)*0.85,-1)</f>
        <v>870</v>
      </c>
      <c r="K82" s="13"/>
      <c r="L82" s="59"/>
    </row>
    <row r="83" spans="1:12" ht="15" customHeight="1">
      <c r="A83" s="40" t="s">
        <v>65</v>
      </c>
      <c r="B83" s="22"/>
      <c r="C83" s="10" t="s">
        <v>34</v>
      </c>
      <c r="D83" s="46" t="s">
        <v>93</v>
      </c>
      <c r="E83" s="405" t="s">
        <v>280</v>
      </c>
      <c r="F83" s="682">
        <v>210</v>
      </c>
      <c r="G83" s="104"/>
      <c r="H83" s="49">
        <f t="shared" si="12"/>
        <v>380</v>
      </c>
      <c r="I83" s="49"/>
      <c r="J83" s="49">
        <f t="shared" si="13"/>
        <v>540</v>
      </c>
      <c r="K83" s="10"/>
      <c r="L83" s="50"/>
    </row>
    <row r="84" spans="1:12" ht="15" customHeight="1">
      <c r="A84" s="40"/>
      <c r="B84" s="22"/>
      <c r="C84" s="10" t="s">
        <v>35</v>
      </c>
      <c r="D84" s="46" t="s">
        <v>107</v>
      </c>
      <c r="E84" s="405" t="s">
        <v>280</v>
      </c>
      <c r="F84" s="682">
        <v>30</v>
      </c>
      <c r="G84" s="104"/>
      <c r="H84" s="49">
        <f t="shared" si="12"/>
        <v>50</v>
      </c>
      <c r="I84" s="49"/>
      <c r="J84" s="49">
        <f t="shared" si="13"/>
        <v>80</v>
      </c>
      <c r="K84" s="10"/>
      <c r="L84" s="50"/>
    </row>
    <row r="85" spans="1:12" ht="15" customHeight="1">
      <c r="A85" s="40" t="s">
        <v>66</v>
      </c>
      <c r="B85" s="22"/>
      <c r="C85" s="10" t="s">
        <v>36</v>
      </c>
      <c r="D85" s="46" t="s">
        <v>108</v>
      </c>
      <c r="E85" s="405" t="s">
        <v>299</v>
      </c>
      <c r="F85" s="682">
        <v>70</v>
      </c>
      <c r="G85" s="104"/>
      <c r="H85" s="49">
        <f t="shared" si="12"/>
        <v>130</v>
      </c>
      <c r="I85" s="49"/>
      <c r="J85" s="49">
        <f t="shared" si="13"/>
        <v>180</v>
      </c>
      <c r="K85" s="10"/>
      <c r="L85" s="50"/>
    </row>
    <row r="86" spans="1:12" ht="15" customHeight="1">
      <c r="A86" s="40"/>
      <c r="B86" s="22"/>
      <c r="C86" s="10" t="s">
        <v>37</v>
      </c>
      <c r="D86" s="46" t="s">
        <v>109</v>
      </c>
      <c r="E86" s="405" t="s">
        <v>300</v>
      </c>
      <c r="F86" s="682">
        <v>20</v>
      </c>
      <c r="G86" s="104"/>
      <c r="H86" s="49">
        <f t="shared" si="12"/>
        <v>40</v>
      </c>
      <c r="I86" s="49"/>
      <c r="J86" s="49">
        <f t="shared" si="13"/>
        <v>50</v>
      </c>
      <c r="K86" s="10"/>
      <c r="L86" s="50"/>
    </row>
    <row r="87" spans="1:12" ht="15" customHeight="1" thickBot="1">
      <c r="A87" s="105" t="s">
        <v>67</v>
      </c>
      <c r="B87" s="106"/>
      <c r="C87" s="12" t="s">
        <v>38</v>
      </c>
      <c r="D87" s="69" t="s">
        <v>110</v>
      </c>
      <c r="E87" s="406" t="s">
        <v>299</v>
      </c>
      <c r="F87" s="686">
        <v>360</v>
      </c>
      <c r="G87" s="107"/>
      <c r="H87" s="74">
        <f t="shared" si="12"/>
        <v>650</v>
      </c>
      <c r="I87" s="74"/>
      <c r="J87" s="74">
        <f t="shared" si="13"/>
        <v>920</v>
      </c>
      <c r="K87" s="12"/>
      <c r="L87" s="72"/>
    </row>
    <row r="88" spans="1:12" ht="15" customHeight="1" thickBot="1" thickTop="1">
      <c r="A88" s="105"/>
      <c r="B88" s="167"/>
      <c r="C88" s="168" t="s">
        <v>502</v>
      </c>
      <c r="D88" s="415"/>
      <c r="E88" s="416"/>
      <c r="F88" s="700">
        <v>60</v>
      </c>
      <c r="G88" s="169"/>
      <c r="H88" s="170">
        <f t="shared" si="12"/>
        <v>110</v>
      </c>
      <c r="I88" s="170"/>
      <c r="J88" s="170">
        <f t="shared" si="13"/>
        <v>150</v>
      </c>
      <c r="K88" s="168"/>
      <c r="L88" s="171"/>
    </row>
    <row r="89" spans="1:12" ht="15" customHeight="1" thickTop="1">
      <c r="A89" s="105"/>
      <c r="B89" s="108"/>
      <c r="C89" s="390" t="s">
        <v>290</v>
      </c>
      <c r="D89" s="383"/>
      <c r="E89" s="407"/>
      <c r="F89" s="687">
        <v>2150</v>
      </c>
      <c r="G89" s="379"/>
      <c r="H89" s="380"/>
      <c r="I89" s="380"/>
      <c r="J89" s="380"/>
      <c r="K89" s="381"/>
      <c r="L89" s="59"/>
    </row>
    <row r="90" spans="1:12" ht="15" customHeight="1">
      <c r="A90" s="105"/>
      <c r="B90" s="108"/>
      <c r="C90" s="98" t="s">
        <v>291</v>
      </c>
      <c r="D90" s="389"/>
      <c r="E90" s="408"/>
      <c r="F90" s="701">
        <v>1080</v>
      </c>
      <c r="G90" s="109"/>
      <c r="H90" s="110"/>
      <c r="I90" s="110"/>
      <c r="J90" s="110"/>
      <c r="K90" s="61"/>
      <c r="L90" s="59"/>
    </row>
    <row r="91" spans="1:12" ht="15" customHeight="1">
      <c r="A91" s="105"/>
      <c r="B91" s="108"/>
      <c r="C91" s="14" t="s">
        <v>204</v>
      </c>
      <c r="D91" s="384"/>
      <c r="E91" s="409"/>
      <c r="F91" s="702">
        <v>1030</v>
      </c>
      <c r="G91" s="111"/>
      <c r="H91" s="112"/>
      <c r="I91" s="112"/>
      <c r="J91" s="112"/>
      <c r="K91" s="113"/>
      <c r="L91" s="50"/>
    </row>
    <row r="92" spans="1:12" ht="15" customHeight="1" thickBot="1">
      <c r="A92" s="105"/>
      <c r="B92" s="13"/>
      <c r="C92" s="13" t="s">
        <v>205</v>
      </c>
      <c r="D92" s="417"/>
      <c r="E92" s="410"/>
      <c r="F92" s="703">
        <v>870</v>
      </c>
      <c r="G92" s="109"/>
      <c r="H92" s="110"/>
      <c r="I92" s="110"/>
      <c r="J92" s="110"/>
      <c r="K92" s="61"/>
      <c r="L92" s="114"/>
    </row>
    <row r="93" spans="1:12" ht="22.5" customHeight="1" thickBot="1">
      <c r="A93" s="39"/>
      <c r="B93" s="15"/>
      <c r="C93" s="203" t="s">
        <v>190</v>
      </c>
      <c r="D93" s="115"/>
      <c r="E93" s="411"/>
      <c r="F93" s="691"/>
      <c r="G93" s="83"/>
      <c r="H93" s="83"/>
      <c r="I93" s="83"/>
      <c r="J93" s="83"/>
      <c r="K93" s="15"/>
      <c r="L93" s="8"/>
    </row>
    <row r="94" spans="1:11" ht="15" thickBot="1">
      <c r="A94" s="116"/>
      <c r="B94" s="13"/>
      <c r="C94" s="13"/>
      <c r="D94" s="13"/>
      <c r="E94" s="398"/>
      <c r="F94" s="704"/>
      <c r="G94" s="13"/>
      <c r="H94" s="13"/>
      <c r="I94" s="13"/>
      <c r="J94" s="13"/>
      <c r="K94" s="13"/>
    </row>
    <row r="95" spans="1:12" s="518" customFormat="1" ht="15" thickBot="1">
      <c r="A95" s="519"/>
      <c r="B95" s="191"/>
      <c r="C95" s="191" t="s">
        <v>68</v>
      </c>
      <c r="D95" s="188" t="s">
        <v>88</v>
      </c>
      <c r="E95" s="361" t="s">
        <v>292</v>
      </c>
      <c r="F95" s="676" t="s">
        <v>192</v>
      </c>
      <c r="G95" s="520"/>
      <c r="H95" s="188" t="s">
        <v>193</v>
      </c>
      <c r="I95" s="188"/>
      <c r="J95" s="189" t="s">
        <v>194</v>
      </c>
      <c r="K95" s="188"/>
      <c r="L95" s="190" t="s">
        <v>206</v>
      </c>
    </row>
    <row r="96" spans="1:12" ht="15" customHeight="1">
      <c r="A96" s="117"/>
      <c r="B96" s="118"/>
      <c r="C96" s="17" t="s">
        <v>195</v>
      </c>
      <c r="D96" s="19" t="s">
        <v>164</v>
      </c>
      <c r="E96" s="412" t="s">
        <v>164</v>
      </c>
      <c r="F96" s="705">
        <v>510</v>
      </c>
      <c r="G96" s="119"/>
      <c r="H96" s="44">
        <f aca="true" t="shared" si="14" ref="H96:H106">ROUND((F96*2)*0.9,-1)</f>
        <v>920</v>
      </c>
      <c r="I96" s="44"/>
      <c r="J96" s="44">
        <f aca="true" t="shared" si="15" ref="J96:J106">ROUND((F96*3)*0.85,-1)</f>
        <v>1300</v>
      </c>
      <c r="K96" s="120"/>
      <c r="L96" s="121"/>
    </row>
    <row r="97" spans="1:12" ht="15" customHeight="1">
      <c r="A97" s="183"/>
      <c r="B97" s="122"/>
      <c r="C97" s="16" t="s">
        <v>45</v>
      </c>
      <c r="D97" s="20" t="s">
        <v>166</v>
      </c>
      <c r="E97" s="396" t="s">
        <v>301</v>
      </c>
      <c r="F97" s="706">
        <v>1420</v>
      </c>
      <c r="G97" s="123"/>
      <c r="H97" s="49">
        <f t="shared" si="14"/>
        <v>2560</v>
      </c>
      <c r="I97" s="49"/>
      <c r="J97" s="49">
        <f t="shared" si="15"/>
        <v>3620</v>
      </c>
      <c r="K97" s="124"/>
      <c r="L97" s="65"/>
    </row>
    <row r="98" spans="1:12" ht="15" customHeight="1">
      <c r="A98" s="183" t="s">
        <v>196</v>
      </c>
      <c r="B98" s="122"/>
      <c r="C98" s="16" t="s">
        <v>537</v>
      </c>
      <c r="D98" s="20" t="s">
        <v>164</v>
      </c>
      <c r="E98" s="396" t="s">
        <v>164</v>
      </c>
      <c r="F98" s="706">
        <v>2680</v>
      </c>
      <c r="G98" s="123"/>
      <c r="H98" s="49">
        <f t="shared" si="14"/>
        <v>4820</v>
      </c>
      <c r="I98" s="49"/>
      <c r="J98" s="49">
        <f t="shared" si="15"/>
        <v>6830</v>
      </c>
      <c r="K98" s="124"/>
      <c r="L98" s="65"/>
    </row>
    <row r="99" spans="1:12" ht="15" customHeight="1">
      <c r="A99" s="180"/>
      <c r="B99" s="122"/>
      <c r="C99" s="16" t="s">
        <v>46</v>
      </c>
      <c r="D99" s="20" t="s">
        <v>170</v>
      </c>
      <c r="E99" s="396" t="s">
        <v>302</v>
      </c>
      <c r="F99" s="706">
        <v>720</v>
      </c>
      <c r="G99" s="123"/>
      <c r="H99" s="49">
        <f t="shared" si="14"/>
        <v>1300</v>
      </c>
      <c r="I99" s="49"/>
      <c r="J99" s="49">
        <f t="shared" si="15"/>
        <v>1840</v>
      </c>
      <c r="K99" s="124"/>
      <c r="L99" s="65"/>
    </row>
    <row r="100" spans="1:12" ht="15" customHeight="1">
      <c r="A100" s="180" t="s">
        <v>538</v>
      </c>
      <c r="B100" s="122"/>
      <c r="C100" s="16" t="s">
        <v>48</v>
      </c>
      <c r="D100" s="20" t="s">
        <v>279</v>
      </c>
      <c r="E100" s="396" t="s">
        <v>280</v>
      </c>
      <c r="F100" s="706">
        <v>290</v>
      </c>
      <c r="G100" s="123"/>
      <c r="H100" s="49">
        <f t="shared" si="14"/>
        <v>520</v>
      </c>
      <c r="I100" s="49"/>
      <c r="J100" s="49">
        <f t="shared" si="15"/>
        <v>740</v>
      </c>
      <c r="K100" s="124"/>
      <c r="L100" s="65"/>
    </row>
    <row r="101" spans="1:12" ht="15" customHeight="1">
      <c r="A101" s="180"/>
      <c r="B101" s="122"/>
      <c r="C101" s="16" t="s">
        <v>49</v>
      </c>
      <c r="D101" s="20" t="s">
        <v>280</v>
      </c>
      <c r="E101" s="396" t="s">
        <v>280</v>
      </c>
      <c r="F101" s="706">
        <v>70</v>
      </c>
      <c r="G101" s="123"/>
      <c r="H101" s="49">
        <f t="shared" si="14"/>
        <v>130</v>
      </c>
      <c r="I101" s="49"/>
      <c r="J101" s="49">
        <f t="shared" si="15"/>
        <v>180</v>
      </c>
      <c r="K101" s="124"/>
      <c r="L101" s="65"/>
    </row>
    <row r="102" spans="1:12" ht="15" customHeight="1">
      <c r="A102" s="180" t="s">
        <v>165</v>
      </c>
      <c r="B102" s="122"/>
      <c r="C102" s="16" t="s">
        <v>50</v>
      </c>
      <c r="D102" s="20" t="s">
        <v>280</v>
      </c>
      <c r="E102" s="396" t="s">
        <v>280</v>
      </c>
      <c r="F102" s="706">
        <v>180</v>
      </c>
      <c r="G102" s="123"/>
      <c r="H102" s="49">
        <f t="shared" si="14"/>
        <v>320</v>
      </c>
      <c r="I102" s="49"/>
      <c r="J102" s="49">
        <f t="shared" si="15"/>
        <v>460</v>
      </c>
      <c r="K102" s="124"/>
      <c r="L102" s="65"/>
    </row>
    <row r="103" spans="1:12" ht="15" customHeight="1">
      <c r="A103" s="180"/>
      <c r="B103" s="122"/>
      <c r="C103" s="16" t="s">
        <v>353</v>
      </c>
      <c r="D103" s="20" t="s">
        <v>305</v>
      </c>
      <c r="E103" s="396" t="s">
        <v>294</v>
      </c>
      <c r="F103" s="706">
        <v>60</v>
      </c>
      <c r="G103" s="123"/>
      <c r="H103" s="49">
        <f t="shared" si="14"/>
        <v>110</v>
      </c>
      <c r="I103" s="49"/>
      <c r="J103" s="49">
        <f t="shared" si="15"/>
        <v>150</v>
      </c>
      <c r="K103" s="124"/>
      <c r="L103" s="65"/>
    </row>
    <row r="104" spans="1:12" ht="15" customHeight="1">
      <c r="A104" s="180" t="s">
        <v>56</v>
      </c>
      <c r="B104" s="122"/>
      <c r="C104" s="16" t="s">
        <v>354</v>
      </c>
      <c r="D104" s="20" t="s">
        <v>304</v>
      </c>
      <c r="E104" s="396" t="s">
        <v>294</v>
      </c>
      <c r="F104" s="706">
        <v>60</v>
      </c>
      <c r="G104" s="123"/>
      <c r="H104" s="49">
        <f t="shared" si="14"/>
        <v>110</v>
      </c>
      <c r="I104" s="49"/>
      <c r="J104" s="49">
        <f t="shared" si="15"/>
        <v>150</v>
      </c>
      <c r="K104" s="124"/>
      <c r="L104" s="65"/>
    </row>
    <row r="105" spans="1:12" ht="15" customHeight="1">
      <c r="A105" s="26"/>
      <c r="B105" s="122"/>
      <c r="C105" s="16" t="s">
        <v>396</v>
      </c>
      <c r="D105" s="20" t="s">
        <v>277</v>
      </c>
      <c r="E105" s="396" t="s">
        <v>303</v>
      </c>
      <c r="F105" s="706">
        <v>70</v>
      </c>
      <c r="G105" s="123"/>
      <c r="H105" s="49">
        <f t="shared" si="14"/>
        <v>130</v>
      </c>
      <c r="I105" s="49"/>
      <c r="J105" s="49">
        <f t="shared" si="15"/>
        <v>180</v>
      </c>
      <c r="K105" s="124"/>
      <c r="L105" s="65"/>
    </row>
    <row r="106" spans="1:12" ht="15" customHeight="1" thickBot="1">
      <c r="A106" s="126"/>
      <c r="B106" s="127"/>
      <c r="C106" s="18" t="s">
        <v>199</v>
      </c>
      <c r="D106" s="21" t="s">
        <v>276</v>
      </c>
      <c r="E106" s="413" t="s">
        <v>280</v>
      </c>
      <c r="F106" s="707">
        <v>20</v>
      </c>
      <c r="G106" s="128"/>
      <c r="H106" s="80">
        <f t="shared" si="14"/>
        <v>40</v>
      </c>
      <c r="I106" s="80"/>
      <c r="J106" s="80">
        <f t="shared" si="15"/>
        <v>50</v>
      </c>
      <c r="K106" s="129"/>
      <c r="L106" s="130"/>
    </row>
    <row r="107" spans="1:12" ht="22.5" customHeight="1" thickBot="1">
      <c r="A107" s="131"/>
      <c r="B107" s="132"/>
      <c r="C107" s="203" t="s">
        <v>190</v>
      </c>
      <c r="D107" s="35"/>
      <c r="E107" s="392"/>
      <c r="F107" s="708"/>
      <c r="G107" s="132"/>
      <c r="H107" s="83"/>
      <c r="I107" s="83"/>
      <c r="J107" s="83"/>
      <c r="K107" s="82"/>
      <c r="L107" s="133"/>
    </row>
    <row r="108" ht="12.75" customHeight="1" thickBot="1">
      <c r="A108" s="36"/>
    </row>
    <row r="109" spans="1:12" ht="24" customHeight="1" thickBot="1">
      <c r="A109" s="134"/>
      <c r="B109" s="82"/>
      <c r="C109" s="203" t="s">
        <v>306</v>
      </c>
      <c r="D109" s="82"/>
      <c r="E109" s="850" t="s">
        <v>351</v>
      </c>
      <c r="F109" s="851"/>
      <c r="G109" s="852"/>
      <c r="H109" s="418"/>
      <c r="I109" s="419" t="s">
        <v>307</v>
      </c>
      <c r="J109" s="848" t="s">
        <v>350</v>
      </c>
      <c r="K109" s="849"/>
      <c r="L109" s="133"/>
    </row>
    <row r="110" spans="1:12" ht="13.5" customHeight="1">
      <c r="A110" s="512"/>
      <c r="B110" s="513"/>
      <c r="C110" s="422"/>
      <c r="D110" s="513"/>
      <c r="E110" s="517" t="s">
        <v>355</v>
      </c>
      <c r="F110" s="709"/>
      <c r="G110" s="514"/>
      <c r="H110" s="513"/>
      <c r="I110" s="515"/>
      <c r="J110" s="516"/>
      <c r="K110" s="422"/>
      <c r="L110" s="513"/>
    </row>
    <row r="111" ht="10.5" customHeight="1" thickBot="1">
      <c r="A111" s="36"/>
    </row>
    <row r="112" spans="1:12" ht="22.5" customHeight="1" thickBot="1">
      <c r="A112" s="134"/>
      <c r="B112" s="82"/>
      <c r="C112" s="203" t="s">
        <v>200</v>
      </c>
      <c r="D112" s="82"/>
      <c r="E112" s="414"/>
      <c r="F112" s="710"/>
      <c r="G112" s="82"/>
      <c r="H112" s="82"/>
      <c r="I112" s="82"/>
      <c r="J112" s="82"/>
      <c r="K112" s="82"/>
      <c r="L112" s="133"/>
    </row>
    <row r="113" spans="1:12" ht="14.25">
      <c r="A113" s="36"/>
      <c r="L113" s="511" t="s">
        <v>352</v>
      </c>
    </row>
    <row r="114" ht="14.25">
      <c r="A114" s="135" t="s">
        <v>201</v>
      </c>
    </row>
    <row r="115" ht="14.25">
      <c r="A115" s="9" t="s">
        <v>357</v>
      </c>
    </row>
    <row r="116" ht="14.25">
      <c r="A116" s="9" t="s">
        <v>356</v>
      </c>
    </row>
    <row r="117" ht="14.25">
      <c r="A117" s="9" t="s">
        <v>202</v>
      </c>
    </row>
    <row r="118" ht="14.25">
      <c r="A118" s="9" t="s">
        <v>349</v>
      </c>
    </row>
    <row r="119" ht="14.25">
      <c r="A119" s="135" t="s">
        <v>504</v>
      </c>
    </row>
    <row r="120" ht="14.25">
      <c r="A120" s="135" t="s">
        <v>219</v>
      </c>
    </row>
    <row r="121" ht="14.25">
      <c r="A121" s="36"/>
    </row>
    <row r="122" ht="14.25">
      <c r="A122" s="36"/>
    </row>
    <row r="123" ht="14.25">
      <c r="A123" s="36"/>
    </row>
    <row r="124" ht="14.25">
      <c r="A124" s="36"/>
    </row>
    <row r="125" ht="14.25">
      <c r="A125" s="36"/>
    </row>
    <row r="126" ht="14.25">
      <c r="A126" s="36"/>
    </row>
    <row r="127" ht="14.25">
      <c r="A127" s="36"/>
    </row>
    <row r="128" ht="14.25">
      <c r="A128" s="36"/>
    </row>
    <row r="129" ht="14.25">
      <c r="A129" s="36"/>
    </row>
    <row r="130" ht="14.25">
      <c r="A130" s="36"/>
    </row>
    <row r="131" ht="14.25">
      <c r="A131" s="36"/>
    </row>
    <row r="132" ht="14.25">
      <c r="A132" s="36"/>
    </row>
    <row r="133" ht="14.25">
      <c r="A133" s="36"/>
    </row>
    <row r="134" ht="14.25">
      <c r="A134" s="36"/>
    </row>
    <row r="135" ht="14.25">
      <c r="A135" s="36"/>
    </row>
    <row r="136" ht="14.25">
      <c r="A136" s="36"/>
    </row>
    <row r="137" ht="14.25">
      <c r="A137" s="36"/>
    </row>
    <row r="138" ht="14.25">
      <c r="A138" s="36"/>
    </row>
    <row r="139" ht="14.25">
      <c r="A139" s="36"/>
    </row>
    <row r="140" ht="14.25">
      <c r="A140" s="36"/>
    </row>
    <row r="141" ht="14.25">
      <c r="A141" s="36"/>
    </row>
    <row r="142" ht="14.25">
      <c r="A142" s="36"/>
    </row>
    <row r="143" ht="14.25">
      <c r="A143" s="36"/>
    </row>
    <row r="144" ht="14.25">
      <c r="A144" s="36"/>
    </row>
    <row r="145" ht="14.25">
      <c r="A145" s="36"/>
    </row>
    <row r="146" ht="14.25">
      <c r="A146" s="36"/>
    </row>
  </sheetData>
  <sheetProtection/>
  <mergeCells count="9">
    <mergeCell ref="C64:D64"/>
    <mergeCell ref="J109:K109"/>
    <mergeCell ref="E109:G109"/>
    <mergeCell ref="A4:B4"/>
    <mergeCell ref="A5:B5"/>
    <mergeCell ref="C5:F5"/>
    <mergeCell ref="C4:I4"/>
    <mergeCell ref="C62:D62"/>
    <mergeCell ref="C63:D63"/>
  </mergeCells>
  <printOptions horizontalCentered="1" verticalCentered="1"/>
  <pageMargins left="0" right="0" top="0" bottom="0" header="0" footer="0"/>
  <pageSetup horizontalDpi="300" verticalDpi="300" orientation="portrait" paperSize="9" scale="85" r:id="rId1"/>
  <rowBreaks count="1" manualBreakCount="1">
    <brk id="6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I119"/>
  <sheetViews>
    <sheetView showOutlineSymbols="0" zoomScalePageLayoutView="0" workbookViewId="0" topLeftCell="A1">
      <selection activeCell="A1" sqref="A1"/>
    </sheetView>
  </sheetViews>
  <sheetFormatPr defaultColWidth="10.77734375" defaultRowHeight="15"/>
  <cols>
    <col min="1" max="1" width="0.78125" style="572" customWidth="1"/>
    <col min="2" max="2" width="3.21484375" style="572" customWidth="1"/>
    <col min="3" max="3" width="1.77734375" style="572" customWidth="1"/>
    <col min="4" max="4" width="31.77734375" style="572" customWidth="1"/>
    <col min="5" max="5" width="7.77734375" style="572" customWidth="1"/>
    <col min="6" max="6" width="8.77734375" style="810" customWidth="1"/>
    <col min="7" max="7" width="8.77734375" style="572" hidden="1" customWidth="1"/>
    <col min="8" max="8" width="10.3359375" style="572" hidden="1" customWidth="1"/>
    <col min="9" max="16384" width="10.77734375" style="572" customWidth="1"/>
  </cols>
  <sheetData>
    <row r="1" spans="2:4" ht="17.25">
      <c r="B1" s="571"/>
      <c r="D1" s="573" t="s">
        <v>463</v>
      </c>
    </row>
    <row r="2" spans="2:9" ht="18" thickBot="1">
      <c r="B2" s="571"/>
      <c r="C2" s="574"/>
      <c r="E2" s="573"/>
      <c r="F2" s="811"/>
      <c r="G2" s="574"/>
      <c r="H2" s="574"/>
      <c r="I2" s="574"/>
    </row>
    <row r="3" spans="2:9" ht="15" thickBot="1">
      <c r="B3" s="575"/>
      <c r="C3" s="576"/>
      <c r="D3" s="576" t="s">
        <v>68</v>
      </c>
      <c r="E3" s="577" t="s">
        <v>88</v>
      </c>
      <c r="F3" s="812" t="s">
        <v>111</v>
      </c>
      <c r="G3" s="577" t="s">
        <v>112</v>
      </c>
      <c r="H3" s="577" t="s">
        <v>113</v>
      </c>
      <c r="I3" s="578"/>
    </row>
    <row r="4" spans="2:9" ht="14.25">
      <c r="B4" s="579"/>
      <c r="C4" s="580"/>
      <c r="D4" s="581" t="s">
        <v>69</v>
      </c>
      <c r="E4" s="582" t="s">
        <v>89</v>
      </c>
      <c r="F4" s="813">
        <v>150</v>
      </c>
      <c r="G4" s="583"/>
      <c r="H4" s="583"/>
      <c r="I4" s="578"/>
    </row>
    <row r="5" spans="2:9" ht="14.25">
      <c r="B5" s="579"/>
      <c r="C5" s="584"/>
      <c r="D5" s="585" t="s">
        <v>70</v>
      </c>
      <c r="E5" s="586" t="s">
        <v>90</v>
      </c>
      <c r="F5" s="814">
        <v>90</v>
      </c>
      <c r="G5" s="587"/>
      <c r="H5" s="587"/>
      <c r="I5" s="578"/>
    </row>
    <row r="6" spans="2:9" ht="14.25">
      <c r="B6" s="579"/>
      <c r="C6" s="584"/>
      <c r="D6" s="585" t="s">
        <v>71</v>
      </c>
      <c r="E6" s="586" t="s">
        <v>90</v>
      </c>
      <c r="F6" s="814">
        <v>90</v>
      </c>
      <c r="G6" s="587"/>
      <c r="H6" s="587"/>
      <c r="I6" s="578"/>
    </row>
    <row r="7" spans="2:9" ht="14.25">
      <c r="B7" s="579"/>
      <c r="C7" s="584"/>
      <c r="D7" s="588" t="s">
        <v>1</v>
      </c>
      <c r="E7" s="586" t="s">
        <v>91</v>
      </c>
      <c r="F7" s="814">
        <v>1900</v>
      </c>
      <c r="G7" s="587"/>
      <c r="H7" s="587"/>
      <c r="I7" s="578"/>
    </row>
    <row r="8" spans="2:9" ht="14.25">
      <c r="B8" s="579"/>
      <c r="C8" s="584"/>
      <c r="D8" s="588" t="s">
        <v>2</v>
      </c>
      <c r="E8" s="586" t="s">
        <v>92</v>
      </c>
      <c r="F8" s="814">
        <v>1440</v>
      </c>
      <c r="G8" s="587"/>
      <c r="H8" s="587"/>
      <c r="I8" s="578"/>
    </row>
    <row r="9" spans="2:9" ht="14.25">
      <c r="B9" s="579" t="s">
        <v>53</v>
      </c>
      <c r="C9" s="584"/>
      <c r="D9" s="588" t="s">
        <v>3</v>
      </c>
      <c r="E9" s="586" t="s">
        <v>93</v>
      </c>
      <c r="F9" s="814">
        <v>830</v>
      </c>
      <c r="G9" s="587"/>
      <c r="H9" s="587"/>
      <c r="I9" s="578"/>
    </row>
    <row r="10" spans="2:9" ht="14.25">
      <c r="B10" s="579"/>
      <c r="C10" s="584"/>
      <c r="D10" s="588" t="s">
        <v>4</v>
      </c>
      <c r="E10" s="586" t="s">
        <v>93</v>
      </c>
      <c r="F10" s="814">
        <v>300</v>
      </c>
      <c r="G10" s="587"/>
      <c r="H10" s="587"/>
      <c r="I10" s="578"/>
    </row>
    <row r="11" spans="2:9" ht="14.25">
      <c r="B11" s="579"/>
      <c r="C11" s="584"/>
      <c r="D11" s="585" t="s">
        <v>72</v>
      </c>
      <c r="E11" s="586" t="s">
        <v>94</v>
      </c>
      <c r="F11" s="814">
        <v>30</v>
      </c>
      <c r="G11" s="587"/>
      <c r="H11" s="587"/>
      <c r="I11" s="578"/>
    </row>
    <row r="12" spans="2:9" ht="14.25">
      <c r="B12" s="579" t="s">
        <v>54</v>
      </c>
      <c r="C12" s="584"/>
      <c r="D12" s="585" t="s">
        <v>73</v>
      </c>
      <c r="E12" s="586" t="s">
        <v>95</v>
      </c>
      <c r="F12" s="814">
        <v>20</v>
      </c>
      <c r="G12" s="587"/>
      <c r="H12" s="587"/>
      <c r="I12" s="578"/>
    </row>
    <row r="13" spans="2:9" ht="14.25">
      <c r="B13" s="579"/>
      <c r="C13" s="584"/>
      <c r="D13" s="585" t="s">
        <v>74</v>
      </c>
      <c r="E13" s="586" t="s">
        <v>96</v>
      </c>
      <c r="F13" s="814">
        <v>3370</v>
      </c>
      <c r="G13" s="587"/>
      <c r="H13" s="587"/>
      <c r="I13" s="578"/>
    </row>
    <row r="14" spans="2:9" ht="14.25">
      <c r="B14" s="579"/>
      <c r="C14" s="584"/>
      <c r="D14" s="585" t="s">
        <v>75</v>
      </c>
      <c r="E14" s="586" t="s">
        <v>97</v>
      </c>
      <c r="F14" s="814">
        <v>360</v>
      </c>
      <c r="G14" s="587"/>
      <c r="H14" s="587"/>
      <c r="I14" s="578"/>
    </row>
    <row r="15" spans="2:9" ht="14.25">
      <c r="B15" s="579" t="s">
        <v>55</v>
      </c>
      <c r="C15" s="584"/>
      <c r="D15" s="585" t="s">
        <v>464</v>
      </c>
      <c r="E15" s="586" t="s">
        <v>93</v>
      </c>
      <c r="F15" s="814">
        <v>650</v>
      </c>
      <c r="G15" s="587"/>
      <c r="H15" s="587"/>
      <c r="I15" s="578"/>
    </row>
    <row r="16" spans="2:9" ht="14.25">
      <c r="B16" s="579"/>
      <c r="C16" s="584"/>
      <c r="D16" s="588" t="s">
        <v>5</v>
      </c>
      <c r="E16" s="586" t="s">
        <v>98</v>
      </c>
      <c r="F16" s="814">
        <v>14080</v>
      </c>
      <c r="G16" s="587"/>
      <c r="H16" s="587"/>
      <c r="I16" s="578"/>
    </row>
    <row r="17" spans="2:9" ht="14.25">
      <c r="B17" s="579"/>
      <c r="C17" s="584"/>
      <c r="D17" s="588" t="s">
        <v>465</v>
      </c>
      <c r="E17" s="586" t="s">
        <v>99</v>
      </c>
      <c r="F17" s="814">
        <v>10480</v>
      </c>
      <c r="G17" s="587"/>
      <c r="H17" s="587"/>
      <c r="I17" s="578"/>
    </row>
    <row r="18" spans="2:9" ht="14.25">
      <c r="B18" s="579" t="s">
        <v>56</v>
      </c>
      <c r="C18" s="584"/>
      <c r="D18" s="585" t="s">
        <v>77</v>
      </c>
      <c r="E18" s="586" t="s">
        <v>100</v>
      </c>
      <c r="F18" s="814">
        <v>640</v>
      </c>
      <c r="G18" s="587"/>
      <c r="H18" s="587"/>
      <c r="I18" s="578"/>
    </row>
    <row r="19" spans="2:9" ht="14.25">
      <c r="B19" s="579"/>
      <c r="C19" s="584"/>
      <c r="D19" s="585" t="s">
        <v>78</v>
      </c>
      <c r="E19" s="586" t="s">
        <v>101</v>
      </c>
      <c r="F19" s="814">
        <v>340</v>
      </c>
      <c r="G19" s="587"/>
      <c r="H19" s="587"/>
      <c r="I19" s="578"/>
    </row>
    <row r="20" spans="2:9" ht="14.25">
      <c r="B20" s="579"/>
      <c r="C20" s="584"/>
      <c r="D20" s="585" t="s">
        <v>79</v>
      </c>
      <c r="E20" s="586" t="s">
        <v>95</v>
      </c>
      <c r="F20" s="814">
        <v>340</v>
      </c>
      <c r="G20" s="587"/>
      <c r="H20" s="587"/>
      <c r="I20" s="578"/>
    </row>
    <row r="21" spans="2:9" ht="14.25">
      <c r="B21" s="579"/>
      <c r="C21" s="584"/>
      <c r="D21" s="585" t="s">
        <v>80</v>
      </c>
      <c r="E21" s="586" t="s">
        <v>102</v>
      </c>
      <c r="F21" s="814">
        <v>340</v>
      </c>
      <c r="G21" s="587"/>
      <c r="H21" s="587"/>
      <c r="I21" s="578"/>
    </row>
    <row r="22" spans="2:9" ht="14.25">
      <c r="B22" s="579"/>
      <c r="C22" s="584"/>
      <c r="D22" s="585" t="s">
        <v>81</v>
      </c>
      <c r="E22" s="586" t="s">
        <v>103</v>
      </c>
      <c r="F22" s="814">
        <v>640</v>
      </c>
      <c r="G22" s="587"/>
      <c r="H22" s="587"/>
      <c r="I22" s="578"/>
    </row>
    <row r="23" spans="2:9" ht="14.25">
      <c r="B23" s="579"/>
      <c r="C23" s="584"/>
      <c r="D23" s="585" t="s">
        <v>82</v>
      </c>
      <c r="E23" s="586" t="s">
        <v>103</v>
      </c>
      <c r="F23" s="814">
        <v>180</v>
      </c>
      <c r="G23" s="587"/>
      <c r="H23" s="587"/>
      <c r="I23" s="578"/>
    </row>
    <row r="24" spans="2:9" ht="14.25">
      <c r="B24" s="579"/>
      <c r="C24" s="584"/>
      <c r="D24" s="585" t="s">
        <v>83</v>
      </c>
      <c r="E24" s="586" t="s">
        <v>96</v>
      </c>
      <c r="F24" s="814">
        <v>180</v>
      </c>
      <c r="G24" s="587"/>
      <c r="H24" s="587"/>
      <c r="I24" s="578"/>
    </row>
    <row r="25" spans="2:9" ht="14.25">
      <c r="B25" s="579"/>
      <c r="C25" s="584"/>
      <c r="D25" s="585" t="s">
        <v>84</v>
      </c>
      <c r="E25" s="586" t="s">
        <v>96</v>
      </c>
      <c r="F25" s="814">
        <v>240</v>
      </c>
      <c r="G25" s="587"/>
      <c r="H25" s="587"/>
      <c r="I25" s="578"/>
    </row>
    <row r="26" spans="2:9" ht="14.25">
      <c r="B26" s="589"/>
      <c r="C26" s="590"/>
      <c r="D26" s="591" t="s">
        <v>6</v>
      </c>
      <c r="E26" s="592" t="s">
        <v>104</v>
      </c>
      <c r="F26" s="815">
        <v>4400</v>
      </c>
      <c r="G26" s="593"/>
      <c r="H26" s="593"/>
      <c r="I26" s="578"/>
    </row>
    <row r="27" spans="2:9" ht="14.25">
      <c r="B27" s="579" t="s">
        <v>53</v>
      </c>
      <c r="C27" s="584"/>
      <c r="D27" s="588" t="s">
        <v>7</v>
      </c>
      <c r="E27" s="594" t="s">
        <v>104</v>
      </c>
      <c r="F27" s="814">
        <v>9460</v>
      </c>
      <c r="G27" s="587"/>
      <c r="H27" s="587"/>
      <c r="I27" s="578"/>
    </row>
    <row r="28" spans="2:9" ht="14.25">
      <c r="B28" s="579"/>
      <c r="C28" s="584"/>
      <c r="D28" s="588" t="s">
        <v>8</v>
      </c>
      <c r="E28" s="594" t="s">
        <v>104</v>
      </c>
      <c r="F28" s="814">
        <v>15200</v>
      </c>
      <c r="G28" s="587"/>
      <c r="H28" s="587"/>
      <c r="I28" s="578"/>
    </row>
    <row r="29" spans="2:9" ht="14.25">
      <c r="B29" s="579"/>
      <c r="C29" s="584"/>
      <c r="D29" s="588" t="s">
        <v>85</v>
      </c>
      <c r="E29" s="594"/>
      <c r="F29" s="814"/>
      <c r="G29" s="587"/>
      <c r="H29" s="587"/>
      <c r="I29" s="578"/>
    </row>
    <row r="30" spans="2:9" ht="14.25">
      <c r="B30" s="579" t="s">
        <v>54</v>
      </c>
      <c r="C30" s="595"/>
      <c r="D30" s="596" t="s">
        <v>9</v>
      </c>
      <c r="E30" s="597" t="s">
        <v>104</v>
      </c>
      <c r="F30" s="816">
        <v>690</v>
      </c>
      <c r="G30" s="598"/>
      <c r="H30" s="598"/>
      <c r="I30" s="578"/>
    </row>
    <row r="31" spans="2:9" ht="14.25">
      <c r="B31" s="579"/>
      <c r="C31" s="595"/>
      <c r="D31" s="596" t="s">
        <v>10</v>
      </c>
      <c r="E31" s="597" t="s">
        <v>104</v>
      </c>
      <c r="F31" s="816">
        <v>340</v>
      </c>
      <c r="G31" s="598"/>
      <c r="H31" s="598"/>
      <c r="I31" s="578"/>
    </row>
    <row r="32" spans="2:9" ht="14.25">
      <c r="B32" s="579"/>
      <c r="C32" s="578"/>
      <c r="D32" s="596" t="s">
        <v>11</v>
      </c>
      <c r="E32" s="597" t="s">
        <v>104</v>
      </c>
      <c r="F32" s="816">
        <v>320</v>
      </c>
      <c r="G32" s="598"/>
      <c r="H32" s="598"/>
      <c r="I32" s="578"/>
    </row>
    <row r="33" spans="2:9" ht="14.25">
      <c r="B33" s="579" t="s">
        <v>57</v>
      </c>
      <c r="C33" s="578"/>
      <c r="D33" s="596" t="s">
        <v>12</v>
      </c>
      <c r="E33" s="597" t="s">
        <v>104</v>
      </c>
      <c r="F33" s="816">
        <v>310</v>
      </c>
      <c r="G33" s="598"/>
      <c r="H33" s="598"/>
      <c r="I33" s="578"/>
    </row>
    <row r="34" spans="2:9" ht="14.25">
      <c r="B34" s="579"/>
      <c r="C34" s="578"/>
      <c r="D34" s="596" t="s">
        <v>13</v>
      </c>
      <c r="E34" s="597" t="s">
        <v>104</v>
      </c>
      <c r="F34" s="816">
        <v>1990</v>
      </c>
      <c r="G34" s="598"/>
      <c r="H34" s="598"/>
      <c r="I34" s="578"/>
    </row>
    <row r="35" spans="2:9" ht="14.25">
      <c r="B35" s="579"/>
      <c r="C35" s="578"/>
      <c r="D35" s="596" t="s">
        <v>14</v>
      </c>
      <c r="E35" s="597" t="s">
        <v>104</v>
      </c>
      <c r="F35" s="816">
        <v>510</v>
      </c>
      <c r="G35" s="598"/>
      <c r="H35" s="598"/>
      <c r="I35" s="578"/>
    </row>
    <row r="36" spans="2:9" ht="14.25">
      <c r="B36" s="579" t="s">
        <v>58</v>
      </c>
      <c r="C36" s="578"/>
      <c r="D36" s="596" t="s">
        <v>15</v>
      </c>
      <c r="E36" s="597" t="s">
        <v>104</v>
      </c>
      <c r="F36" s="816">
        <v>4140</v>
      </c>
      <c r="G36" s="598"/>
      <c r="H36" s="598"/>
      <c r="I36" s="578"/>
    </row>
    <row r="37" spans="2:9" ht="14.25">
      <c r="B37" s="579"/>
      <c r="C37" s="578"/>
      <c r="D37" s="596" t="s">
        <v>16</v>
      </c>
      <c r="E37" s="597" t="s">
        <v>104</v>
      </c>
      <c r="F37" s="816">
        <v>3410</v>
      </c>
      <c r="G37" s="598"/>
      <c r="H37" s="598"/>
      <c r="I37" s="578"/>
    </row>
    <row r="38" spans="2:9" ht="14.25">
      <c r="B38" s="579"/>
      <c r="C38" s="578"/>
      <c r="D38" s="596" t="s">
        <v>513</v>
      </c>
      <c r="E38" s="597" t="s">
        <v>104</v>
      </c>
      <c r="F38" s="816">
        <v>230</v>
      </c>
      <c r="G38" s="598"/>
      <c r="H38" s="598"/>
      <c r="I38" s="578"/>
    </row>
    <row r="39" spans="2:9" ht="14.25">
      <c r="B39" s="579" t="s">
        <v>55</v>
      </c>
      <c r="C39" s="578"/>
      <c r="D39" s="596" t="s">
        <v>514</v>
      </c>
      <c r="E39" s="597" t="s">
        <v>104</v>
      </c>
      <c r="F39" s="816">
        <v>2040</v>
      </c>
      <c r="G39" s="598"/>
      <c r="H39" s="598"/>
      <c r="I39" s="578"/>
    </row>
    <row r="40" spans="2:9" ht="14.25">
      <c r="B40" s="579"/>
      <c r="C40" s="578"/>
      <c r="D40" s="596" t="s">
        <v>17</v>
      </c>
      <c r="E40" s="597" t="s">
        <v>104</v>
      </c>
      <c r="F40" s="816">
        <v>670</v>
      </c>
      <c r="G40" s="598"/>
      <c r="H40" s="598"/>
      <c r="I40" s="578"/>
    </row>
    <row r="41" spans="2:9" ht="14.25">
      <c r="B41" s="579"/>
      <c r="C41" s="578"/>
      <c r="D41" s="596" t="s">
        <v>18</v>
      </c>
      <c r="E41" s="597" t="s">
        <v>104</v>
      </c>
      <c r="F41" s="816">
        <v>240</v>
      </c>
      <c r="G41" s="598"/>
      <c r="H41" s="598"/>
      <c r="I41" s="578"/>
    </row>
    <row r="42" spans="2:9" ht="14.25">
      <c r="B42" s="579" t="s">
        <v>56</v>
      </c>
      <c r="C42" s="578"/>
      <c r="D42" s="596" t="s">
        <v>19</v>
      </c>
      <c r="E42" s="597" t="s">
        <v>104</v>
      </c>
      <c r="F42" s="816">
        <v>1630</v>
      </c>
      <c r="G42" s="598"/>
      <c r="H42" s="598"/>
      <c r="I42" s="578"/>
    </row>
    <row r="43" spans="2:9" ht="14.25">
      <c r="B43" s="579"/>
      <c r="C43" s="578"/>
      <c r="D43" s="596" t="s">
        <v>20</v>
      </c>
      <c r="E43" s="597" t="s">
        <v>104</v>
      </c>
      <c r="F43" s="816">
        <v>650</v>
      </c>
      <c r="G43" s="598"/>
      <c r="H43" s="598"/>
      <c r="I43" s="578"/>
    </row>
    <row r="44" spans="2:9" ht="14.25">
      <c r="B44" s="579"/>
      <c r="C44" s="584"/>
      <c r="D44" s="599" t="s">
        <v>86</v>
      </c>
      <c r="E44" s="594" t="s">
        <v>104</v>
      </c>
      <c r="F44" s="814">
        <v>1190</v>
      </c>
      <c r="G44" s="587"/>
      <c r="H44" s="587"/>
      <c r="I44" s="578"/>
    </row>
    <row r="45" spans="2:9" ht="14.25">
      <c r="B45" s="579"/>
      <c r="C45" s="578"/>
      <c r="D45" s="600" t="s">
        <v>87</v>
      </c>
      <c r="E45" s="601" t="s">
        <v>104</v>
      </c>
      <c r="F45" s="817"/>
      <c r="G45" s="602"/>
      <c r="H45" s="602"/>
      <c r="I45" s="578"/>
    </row>
    <row r="46" spans="2:9" ht="14.25">
      <c r="B46" s="589"/>
      <c r="C46" s="590"/>
      <c r="D46" s="591" t="s">
        <v>512</v>
      </c>
      <c r="E46" s="592" t="s">
        <v>104</v>
      </c>
      <c r="F46" s="815">
        <v>2200</v>
      </c>
      <c r="G46" s="593"/>
      <c r="H46" s="593"/>
      <c r="I46" s="578"/>
    </row>
    <row r="47" spans="2:9" ht="14.25">
      <c r="B47" s="579" t="s">
        <v>59</v>
      </c>
      <c r="C47" s="584"/>
      <c r="D47" s="588" t="s">
        <v>21</v>
      </c>
      <c r="E47" s="586" t="s">
        <v>92</v>
      </c>
      <c r="F47" s="814">
        <v>350</v>
      </c>
      <c r="G47" s="587"/>
      <c r="H47" s="587"/>
      <c r="I47" s="578"/>
    </row>
    <row r="48" spans="2:9" ht="14.25">
      <c r="B48" s="579"/>
      <c r="C48" s="584"/>
      <c r="D48" s="588" t="s">
        <v>22</v>
      </c>
      <c r="E48" s="586" t="s">
        <v>92</v>
      </c>
      <c r="F48" s="814">
        <v>720</v>
      </c>
      <c r="G48" s="587"/>
      <c r="H48" s="587"/>
      <c r="I48" s="578"/>
    </row>
    <row r="49" spans="2:9" ht="14.25">
      <c r="B49" s="579" t="s">
        <v>60</v>
      </c>
      <c r="C49" s="584"/>
      <c r="D49" s="588" t="s">
        <v>23</v>
      </c>
      <c r="E49" s="586" t="s">
        <v>92</v>
      </c>
      <c r="F49" s="814">
        <v>1110</v>
      </c>
      <c r="G49" s="587"/>
      <c r="H49" s="587"/>
      <c r="I49" s="578"/>
    </row>
    <row r="50" spans="2:9" ht="14.25">
      <c r="B50" s="579" t="s">
        <v>55</v>
      </c>
      <c r="C50" s="584"/>
      <c r="D50" s="588" t="s">
        <v>24</v>
      </c>
      <c r="E50" s="586" t="s">
        <v>92</v>
      </c>
      <c r="F50" s="814">
        <v>7210</v>
      </c>
      <c r="G50" s="587"/>
      <c r="H50" s="587"/>
      <c r="I50" s="578"/>
    </row>
    <row r="51" spans="2:9" ht="14.25">
      <c r="B51" s="579"/>
      <c r="C51" s="584"/>
      <c r="D51" s="588" t="s">
        <v>25</v>
      </c>
      <c r="E51" s="586" t="s">
        <v>92</v>
      </c>
      <c r="F51" s="814">
        <v>1100</v>
      </c>
      <c r="G51" s="587"/>
      <c r="H51" s="587"/>
      <c r="I51" s="578"/>
    </row>
    <row r="52" spans="2:9" ht="14.25">
      <c r="B52" s="579" t="s">
        <v>56</v>
      </c>
      <c r="C52" s="584"/>
      <c r="D52" s="588" t="s">
        <v>26</v>
      </c>
      <c r="E52" s="586" t="s">
        <v>105</v>
      </c>
      <c r="F52" s="814">
        <v>210</v>
      </c>
      <c r="G52" s="587"/>
      <c r="H52" s="587"/>
      <c r="I52" s="578"/>
    </row>
    <row r="53" spans="2:9" ht="14.25">
      <c r="B53" s="579"/>
      <c r="C53" s="584"/>
      <c r="D53" s="588" t="s">
        <v>27</v>
      </c>
      <c r="E53" s="586" t="s">
        <v>95</v>
      </c>
      <c r="F53" s="814">
        <v>310</v>
      </c>
      <c r="G53" s="587"/>
      <c r="H53" s="587"/>
      <c r="I53" s="578"/>
    </row>
    <row r="54" spans="2:9" ht="14.25">
      <c r="B54" s="579"/>
      <c r="C54" s="584"/>
      <c r="D54" s="588" t="s">
        <v>28</v>
      </c>
      <c r="E54" s="586" t="s">
        <v>106</v>
      </c>
      <c r="F54" s="814">
        <v>1110</v>
      </c>
      <c r="G54" s="587"/>
      <c r="H54" s="587"/>
      <c r="I54" s="578"/>
    </row>
    <row r="55" spans="2:9" ht="14.25">
      <c r="B55" s="589" t="s">
        <v>61</v>
      </c>
      <c r="C55" s="590"/>
      <c r="D55" s="591" t="s">
        <v>29</v>
      </c>
      <c r="E55" s="603" t="s">
        <v>92</v>
      </c>
      <c r="F55" s="815">
        <v>0</v>
      </c>
      <c r="G55" s="593"/>
      <c r="H55" s="593"/>
      <c r="I55" s="578"/>
    </row>
    <row r="56" spans="2:9" ht="14.25">
      <c r="B56" s="579" t="s">
        <v>62</v>
      </c>
      <c r="C56" s="584"/>
      <c r="D56" s="588" t="s">
        <v>30</v>
      </c>
      <c r="E56" s="586" t="s">
        <v>92</v>
      </c>
      <c r="F56" s="814">
        <v>0</v>
      </c>
      <c r="G56" s="587"/>
      <c r="H56" s="587"/>
      <c r="I56" s="578"/>
    </row>
    <row r="57" spans="2:9" ht="14.25">
      <c r="B57" s="579" t="s">
        <v>63</v>
      </c>
      <c r="C57" s="584"/>
      <c r="D57" s="588" t="s">
        <v>31</v>
      </c>
      <c r="E57" s="586" t="s">
        <v>92</v>
      </c>
      <c r="F57" s="814">
        <v>0</v>
      </c>
      <c r="G57" s="587"/>
      <c r="H57" s="587"/>
      <c r="I57" s="578"/>
    </row>
    <row r="58" spans="2:9" ht="14.25">
      <c r="B58" s="579" t="s">
        <v>64</v>
      </c>
      <c r="C58" s="584"/>
      <c r="D58" s="588" t="s">
        <v>466</v>
      </c>
      <c r="E58" s="586" t="s">
        <v>92</v>
      </c>
      <c r="F58" s="814">
        <v>19770</v>
      </c>
      <c r="G58" s="587"/>
      <c r="H58" s="587"/>
      <c r="I58" s="578"/>
    </row>
    <row r="59" spans="2:9" ht="14.25">
      <c r="B59" s="579"/>
      <c r="C59" s="584"/>
      <c r="D59" s="588" t="s">
        <v>32</v>
      </c>
      <c r="E59" s="586" t="s">
        <v>92</v>
      </c>
      <c r="F59" s="814">
        <v>0</v>
      </c>
      <c r="G59" s="587"/>
      <c r="H59" s="587"/>
      <c r="I59" s="578"/>
    </row>
    <row r="60" spans="2:9" ht="14.25">
      <c r="B60" s="589"/>
      <c r="C60" s="590"/>
      <c r="D60" s="591" t="s">
        <v>33</v>
      </c>
      <c r="E60" s="603" t="s">
        <v>93</v>
      </c>
      <c r="F60" s="815">
        <v>340</v>
      </c>
      <c r="G60" s="593"/>
      <c r="H60" s="593"/>
      <c r="I60" s="578"/>
    </row>
    <row r="61" spans="2:9" ht="14.25">
      <c r="B61" s="579" t="s">
        <v>65</v>
      </c>
      <c r="C61" s="584"/>
      <c r="D61" s="588" t="s">
        <v>34</v>
      </c>
      <c r="E61" s="586" t="s">
        <v>93</v>
      </c>
      <c r="F61" s="814">
        <v>210</v>
      </c>
      <c r="G61" s="587"/>
      <c r="H61" s="587"/>
      <c r="I61" s="578"/>
    </row>
    <row r="62" spans="2:9" ht="14.25">
      <c r="B62" s="579"/>
      <c r="C62" s="584"/>
      <c r="D62" s="588" t="s">
        <v>35</v>
      </c>
      <c r="E62" s="586" t="s">
        <v>107</v>
      </c>
      <c r="F62" s="814">
        <v>30</v>
      </c>
      <c r="G62" s="587"/>
      <c r="H62" s="587"/>
      <c r="I62" s="578"/>
    </row>
    <row r="63" spans="2:9" ht="14.25">
      <c r="B63" s="579" t="s">
        <v>66</v>
      </c>
      <c r="C63" s="584"/>
      <c r="D63" s="588" t="s">
        <v>36</v>
      </c>
      <c r="E63" s="586" t="s">
        <v>108</v>
      </c>
      <c r="F63" s="814">
        <v>70</v>
      </c>
      <c r="G63" s="587"/>
      <c r="H63" s="587"/>
      <c r="I63" s="578"/>
    </row>
    <row r="64" spans="2:9" ht="14.25">
      <c r="B64" s="579"/>
      <c r="C64" s="584"/>
      <c r="D64" s="588" t="s">
        <v>37</v>
      </c>
      <c r="E64" s="586" t="s">
        <v>109</v>
      </c>
      <c r="F64" s="814">
        <v>20</v>
      </c>
      <c r="G64" s="587"/>
      <c r="H64" s="587"/>
      <c r="I64" s="578"/>
    </row>
    <row r="65" spans="2:9" ht="14.25">
      <c r="B65" s="604" t="s">
        <v>67</v>
      </c>
      <c r="C65" s="588"/>
      <c r="D65" s="588" t="s">
        <v>38</v>
      </c>
      <c r="E65" s="586" t="s">
        <v>110</v>
      </c>
      <c r="F65" s="814">
        <v>360</v>
      </c>
      <c r="G65" s="587"/>
      <c r="H65" s="587"/>
      <c r="I65" s="578"/>
    </row>
    <row r="66" spans="2:9" ht="15" thickBot="1">
      <c r="B66" s="604"/>
      <c r="C66" s="605"/>
      <c r="D66" s="606" t="s">
        <v>515</v>
      </c>
      <c r="E66" s="727" t="s">
        <v>516</v>
      </c>
      <c r="F66" s="818">
        <v>60</v>
      </c>
      <c r="G66" s="607"/>
      <c r="H66" s="608"/>
      <c r="I66" s="578"/>
    </row>
    <row r="67" spans="2:9" ht="15" thickTop="1">
      <c r="B67" s="604"/>
      <c r="C67" s="731"/>
      <c r="D67" s="610" t="s">
        <v>517</v>
      </c>
      <c r="E67" s="728" t="s">
        <v>518</v>
      </c>
      <c r="F67" s="817">
        <v>2050</v>
      </c>
      <c r="G67" s="602"/>
      <c r="H67" s="602"/>
      <c r="I67" s="578"/>
    </row>
    <row r="68" spans="2:9" ht="14.25">
      <c r="B68" s="604"/>
      <c r="C68" s="609"/>
      <c r="D68" s="730"/>
      <c r="E68" s="729" t="s">
        <v>519</v>
      </c>
      <c r="F68" s="819">
        <v>1080</v>
      </c>
      <c r="G68" s="602"/>
      <c r="H68" s="602"/>
      <c r="I68" s="578"/>
    </row>
    <row r="69" spans="2:9" ht="14.25">
      <c r="B69" s="604"/>
      <c r="C69" s="609"/>
      <c r="D69" s="611" t="s">
        <v>468</v>
      </c>
      <c r="E69" s="612" t="s">
        <v>467</v>
      </c>
      <c r="F69" s="820">
        <v>1030</v>
      </c>
      <c r="G69" s="613"/>
      <c r="H69" s="614"/>
      <c r="I69" s="578"/>
    </row>
    <row r="70" spans="2:9" ht="18" customHeight="1" thickBot="1">
      <c r="B70" s="615"/>
      <c r="C70" s="610"/>
      <c r="D70" s="610" t="s">
        <v>469</v>
      </c>
      <c r="E70" s="616" t="s">
        <v>467</v>
      </c>
      <c r="F70" s="817">
        <v>870</v>
      </c>
      <c r="G70" s="602"/>
      <c r="H70" s="602"/>
      <c r="I70" s="578"/>
    </row>
    <row r="71" spans="2:8" ht="14.25">
      <c r="B71" s="571"/>
      <c r="C71" s="576"/>
      <c r="D71" s="576"/>
      <c r="E71" s="576"/>
      <c r="F71" s="821"/>
      <c r="G71" s="576"/>
      <c r="H71" s="576"/>
    </row>
    <row r="72" ht="14.25">
      <c r="B72" s="571"/>
    </row>
    <row r="73" ht="14.25">
      <c r="B73" s="571"/>
    </row>
    <row r="74" ht="14.25">
      <c r="B74" s="571"/>
    </row>
    <row r="75" ht="14.25">
      <c r="B75" s="571"/>
    </row>
    <row r="76" ht="14.25">
      <c r="B76" s="571"/>
    </row>
    <row r="77" ht="14.25">
      <c r="B77" s="571"/>
    </row>
    <row r="78" ht="14.25">
      <c r="B78" s="571"/>
    </row>
    <row r="79" ht="14.25">
      <c r="B79" s="571"/>
    </row>
    <row r="80" ht="14.25">
      <c r="B80" s="571"/>
    </row>
    <row r="81" ht="14.25">
      <c r="B81" s="571"/>
    </row>
    <row r="82" ht="14.25">
      <c r="B82" s="571"/>
    </row>
    <row r="83" ht="14.25">
      <c r="B83" s="571"/>
    </row>
    <row r="84" ht="14.25">
      <c r="B84" s="571"/>
    </row>
    <row r="85" ht="14.25">
      <c r="B85" s="571"/>
    </row>
    <row r="86" ht="14.25">
      <c r="B86" s="571"/>
    </row>
    <row r="87" ht="14.25">
      <c r="B87" s="571"/>
    </row>
    <row r="88" ht="14.25">
      <c r="B88" s="571"/>
    </row>
    <row r="89" ht="14.25">
      <c r="B89" s="571"/>
    </row>
    <row r="90" ht="14.25">
      <c r="B90" s="571"/>
    </row>
    <row r="91" ht="14.25">
      <c r="B91" s="571"/>
    </row>
    <row r="92" ht="14.25">
      <c r="B92" s="571"/>
    </row>
    <row r="93" ht="14.25">
      <c r="B93" s="571"/>
    </row>
    <row r="94" ht="14.25">
      <c r="B94" s="571"/>
    </row>
    <row r="95" ht="14.25">
      <c r="B95" s="571"/>
    </row>
    <row r="96" ht="14.25">
      <c r="B96" s="571"/>
    </row>
    <row r="97" ht="14.25">
      <c r="B97" s="571"/>
    </row>
    <row r="98" ht="14.25">
      <c r="B98" s="571"/>
    </row>
    <row r="99" ht="14.25">
      <c r="B99" s="571"/>
    </row>
    <row r="100" ht="14.25">
      <c r="B100" s="571"/>
    </row>
    <row r="101" ht="14.25">
      <c r="B101" s="571"/>
    </row>
    <row r="102" ht="14.25">
      <c r="B102" s="571"/>
    </row>
    <row r="103" ht="14.25">
      <c r="B103" s="571"/>
    </row>
    <row r="104" ht="14.25">
      <c r="B104" s="571"/>
    </row>
    <row r="105" ht="14.25">
      <c r="B105" s="571"/>
    </row>
    <row r="106" ht="14.25">
      <c r="B106" s="571"/>
    </row>
    <row r="107" ht="14.25">
      <c r="B107" s="571"/>
    </row>
    <row r="108" ht="14.25">
      <c r="B108" s="571"/>
    </row>
    <row r="109" ht="14.25">
      <c r="B109" s="571"/>
    </row>
    <row r="110" ht="14.25">
      <c r="B110" s="571"/>
    </row>
    <row r="111" ht="14.25">
      <c r="B111" s="571"/>
    </row>
    <row r="112" ht="14.25">
      <c r="B112" s="571"/>
    </row>
    <row r="113" ht="14.25">
      <c r="B113" s="571"/>
    </row>
    <row r="114" ht="14.25">
      <c r="B114" s="571"/>
    </row>
    <row r="115" ht="14.25">
      <c r="B115" s="571"/>
    </row>
    <row r="116" ht="14.25">
      <c r="B116" s="571"/>
    </row>
    <row r="117" ht="14.25">
      <c r="B117" s="571"/>
    </row>
    <row r="118" ht="14.25">
      <c r="B118" s="571"/>
    </row>
    <row r="119" ht="14.25">
      <c r="B119" s="571"/>
    </row>
  </sheetData>
  <sheetProtection/>
  <printOptions horizontalCentered="1"/>
  <pageMargins left="0.3" right="0.1968503937007874" top="0.3937007874015748" bottom="0.3937007874015748" header="0" footer="0"/>
  <pageSetup horizontalDpi="300" verticalDpi="300" orientation="portrait" paperSize="9" r:id="rId1"/>
  <rowBreaks count="1" manualBreakCount="1">
    <brk id="4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I85"/>
  <sheetViews>
    <sheetView showOutlineSymbols="0" zoomScalePageLayoutView="0" workbookViewId="0" topLeftCell="A1">
      <selection activeCell="A1" sqref="A1"/>
    </sheetView>
  </sheetViews>
  <sheetFormatPr defaultColWidth="10.77734375" defaultRowHeight="15"/>
  <cols>
    <col min="1" max="1" width="0.3359375" style="9" customWidth="1"/>
    <col min="2" max="2" width="3.21484375" style="9" customWidth="1"/>
    <col min="3" max="3" width="1.2265625" style="9" customWidth="1"/>
    <col min="4" max="4" width="36.5546875" style="9" customWidth="1"/>
    <col min="5" max="5" width="8.77734375" style="9" customWidth="1"/>
    <col min="6" max="6" width="8.77734375" style="674" customWidth="1"/>
    <col min="7" max="7" width="9.77734375" style="9" hidden="1" customWidth="1"/>
    <col min="8" max="8" width="10.77734375" style="9" hidden="1" customWidth="1"/>
    <col min="9" max="16384" width="10.77734375" style="9" customWidth="1"/>
  </cols>
  <sheetData>
    <row r="1" ht="17.25">
      <c r="D1" s="38" t="s">
        <v>470</v>
      </c>
    </row>
    <row r="2" spans="2:5" ht="9.75" customHeight="1" thickBot="1">
      <c r="B2" s="36"/>
      <c r="E2" s="38"/>
    </row>
    <row r="3" spans="2:9" ht="15" thickBot="1">
      <c r="B3" s="617"/>
      <c r="C3" s="3"/>
      <c r="D3" s="3" t="s">
        <v>68</v>
      </c>
      <c r="E3" s="618" t="s">
        <v>88</v>
      </c>
      <c r="F3" s="822" t="s">
        <v>111</v>
      </c>
      <c r="G3" s="618" t="s">
        <v>112</v>
      </c>
      <c r="H3" s="618" t="s">
        <v>113</v>
      </c>
      <c r="I3" s="620"/>
    </row>
    <row r="4" spans="2:9" ht="14.25">
      <c r="B4" s="619"/>
      <c r="C4" s="621"/>
      <c r="D4" s="622" t="s">
        <v>69</v>
      </c>
      <c r="E4" s="623" t="s">
        <v>89</v>
      </c>
      <c r="F4" s="823">
        <v>150</v>
      </c>
      <c r="G4" s="624"/>
      <c r="H4" s="624"/>
      <c r="I4" s="620"/>
    </row>
    <row r="5" spans="2:9" ht="14.25">
      <c r="B5" s="625"/>
      <c r="C5" s="626"/>
      <c r="D5" s="627" t="s">
        <v>114</v>
      </c>
      <c r="E5" s="628" t="s">
        <v>151</v>
      </c>
      <c r="F5" s="824">
        <v>150</v>
      </c>
      <c r="G5" s="629"/>
      <c r="H5" s="629"/>
      <c r="I5" s="620"/>
    </row>
    <row r="6" spans="2:9" ht="14.25">
      <c r="B6" s="625"/>
      <c r="C6" s="626"/>
      <c r="D6" s="627" t="s">
        <v>115</v>
      </c>
      <c r="E6" s="628" t="s">
        <v>152</v>
      </c>
      <c r="F6" s="824">
        <v>150</v>
      </c>
      <c r="G6" s="629"/>
      <c r="H6" s="629"/>
      <c r="I6" s="620"/>
    </row>
    <row r="7" spans="2:9" ht="14.25">
      <c r="B7" s="625"/>
      <c r="C7" s="626"/>
      <c r="D7" s="627" t="s">
        <v>116</v>
      </c>
      <c r="E7" s="628" t="s">
        <v>153</v>
      </c>
      <c r="F7" s="824">
        <v>150</v>
      </c>
      <c r="G7" s="629"/>
      <c r="H7" s="629"/>
      <c r="I7" s="620"/>
    </row>
    <row r="8" spans="2:9" ht="14.25">
      <c r="B8" s="625"/>
      <c r="C8" s="626"/>
      <c r="D8" s="627" t="s">
        <v>117</v>
      </c>
      <c r="E8" s="628" t="s">
        <v>154</v>
      </c>
      <c r="F8" s="824">
        <v>150</v>
      </c>
      <c r="G8" s="629"/>
      <c r="H8" s="629"/>
      <c r="I8" s="620"/>
    </row>
    <row r="9" spans="2:9" ht="14.25">
      <c r="B9" s="625"/>
      <c r="C9" s="626"/>
      <c r="D9" s="627" t="s">
        <v>118</v>
      </c>
      <c r="E9" s="628" t="s">
        <v>89</v>
      </c>
      <c r="F9" s="824">
        <v>150</v>
      </c>
      <c r="G9" s="629"/>
      <c r="H9" s="629"/>
      <c r="I9" s="620"/>
    </row>
    <row r="10" spans="2:9" ht="14.25">
      <c r="B10" s="625"/>
      <c r="C10" s="626"/>
      <c r="D10" s="627" t="s">
        <v>119</v>
      </c>
      <c r="E10" s="628" t="s">
        <v>89</v>
      </c>
      <c r="F10" s="824">
        <v>150</v>
      </c>
      <c r="G10" s="629"/>
      <c r="H10" s="629"/>
      <c r="I10" s="620"/>
    </row>
    <row r="11" spans="2:9" ht="14.25">
      <c r="B11" s="625"/>
      <c r="C11" s="626"/>
      <c r="D11" s="627" t="s">
        <v>120</v>
      </c>
      <c r="E11" s="628" t="s">
        <v>89</v>
      </c>
      <c r="F11" s="825">
        <v>150</v>
      </c>
      <c r="G11" s="629"/>
      <c r="H11" s="629"/>
      <c r="I11" s="620"/>
    </row>
    <row r="12" spans="2:9" ht="14.25">
      <c r="B12" s="625"/>
      <c r="C12" s="626"/>
      <c r="D12" s="627" t="s">
        <v>121</v>
      </c>
      <c r="E12" s="628" t="s">
        <v>155</v>
      </c>
      <c r="F12" s="826">
        <v>90</v>
      </c>
      <c r="G12" s="629"/>
      <c r="H12" s="629"/>
      <c r="I12" s="620"/>
    </row>
    <row r="13" spans="2:9" ht="14.25">
      <c r="B13" s="625"/>
      <c r="C13" s="626"/>
      <c r="D13" s="627" t="s">
        <v>122</v>
      </c>
      <c r="E13" s="628" t="s">
        <v>90</v>
      </c>
      <c r="F13" s="826">
        <v>90</v>
      </c>
      <c r="G13" s="629"/>
      <c r="H13" s="629"/>
      <c r="I13" s="620"/>
    </row>
    <row r="14" spans="2:9" ht="14.25">
      <c r="B14" s="625"/>
      <c r="C14" s="626"/>
      <c r="D14" s="627" t="s">
        <v>123</v>
      </c>
      <c r="E14" s="628" t="s">
        <v>90</v>
      </c>
      <c r="F14" s="826">
        <v>90</v>
      </c>
      <c r="G14" s="629"/>
      <c r="H14" s="629"/>
      <c r="I14" s="620"/>
    </row>
    <row r="15" spans="2:9" ht="14.25">
      <c r="B15" s="625"/>
      <c r="C15" s="626"/>
      <c r="D15" s="4" t="s">
        <v>1</v>
      </c>
      <c r="E15" s="628" t="s">
        <v>91</v>
      </c>
      <c r="F15" s="826">
        <v>1900</v>
      </c>
      <c r="G15" s="629"/>
      <c r="H15" s="629"/>
      <c r="I15" s="620"/>
    </row>
    <row r="16" spans="2:9" ht="14.25">
      <c r="B16" s="625"/>
      <c r="C16" s="626"/>
      <c r="D16" s="4" t="s">
        <v>2</v>
      </c>
      <c r="E16" s="628" t="s">
        <v>92</v>
      </c>
      <c r="F16" s="826">
        <v>1440</v>
      </c>
      <c r="G16" s="629"/>
      <c r="H16" s="629"/>
      <c r="I16" s="620"/>
    </row>
    <row r="17" spans="2:9" ht="14.25">
      <c r="B17" s="625" t="s">
        <v>53</v>
      </c>
      <c r="C17" s="626"/>
      <c r="D17" s="4" t="s">
        <v>3</v>
      </c>
      <c r="E17" s="628" t="s">
        <v>93</v>
      </c>
      <c r="F17" s="826">
        <v>830</v>
      </c>
      <c r="G17" s="629"/>
      <c r="H17" s="629"/>
      <c r="I17" s="620"/>
    </row>
    <row r="18" spans="2:9" ht="14.25">
      <c r="B18" s="625"/>
      <c r="C18" s="626"/>
      <c r="D18" s="4" t="s">
        <v>4</v>
      </c>
      <c r="E18" s="628" t="s">
        <v>93</v>
      </c>
      <c r="F18" s="826">
        <v>300</v>
      </c>
      <c r="G18" s="629"/>
      <c r="H18" s="629"/>
      <c r="I18" s="620"/>
    </row>
    <row r="19" spans="2:9" ht="14.25">
      <c r="B19" s="625"/>
      <c r="C19" s="626"/>
      <c r="D19" s="627" t="s">
        <v>124</v>
      </c>
      <c r="E19" s="628" t="s">
        <v>103</v>
      </c>
      <c r="F19" s="826">
        <v>30</v>
      </c>
      <c r="G19" s="629"/>
      <c r="H19" s="629"/>
      <c r="I19" s="620"/>
    </row>
    <row r="20" spans="2:9" ht="14.25">
      <c r="B20" s="625"/>
      <c r="C20" s="626"/>
      <c r="D20" s="627" t="s">
        <v>125</v>
      </c>
      <c r="E20" s="628" t="s">
        <v>103</v>
      </c>
      <c r="F20" s="826">
        <v>30</v>
      </c>
      <c r="G20" s="629"/>
      <c r="H20" s="629"/>
      <c r="I20" s="620"/>
    </row>
    <row r="21" spans="2:9" ht="14.25">
      <c r="B21" s="625"/>
      <c r="C21" s="626"/>
      <c r="D21" s="627" t="s">
        <v>126</v>
      </c>
      <c r="E21" s="628" t="s">
        <v>156</v>
      </c>
      <c r="F21" s="826">
        <v>30</v>
      </c>
      <c r="G21" s="629"/>
      <c r="H21" s="629"/>
      <c r="I21" s="620"/>
    </row>
    <row r="22" spans="2:9" ht="14.25">
      <c r="B22" s="625"/>
      <c r="C22" s="626"/>
      <c r="D22" s="627" t="s">
        <v>127</v>
      </c>
      <c r="E22" s="628" t="s">
        <v>157</v>
      </c>
      <c r="F22" s="826">
        <v>30</v>
      </c>
      <c r="G22" s="629"/>
      <c r="H22" s="629"/>
      <c r="I22" s="620"/>
    </row>
    <row r="23" spans="2:9" ht="14.25">
      <c r="B23" s="625"/>
      <c r="C23" s="626"/>
      <c r="D23" s="627" t="s">
        <v>128</v>
      </c>
      <c r="E23" s="628" t="s">
        <v>96</v>
      </c>
      <c r="F23" s="826">
        <v>30</v>
      </c>
      <c r="G23" s="629"/>
      <c r="H23" s="629"/>
      <c r="I23" s="620"/>
    </row>
    <row r="24" spans="2:9" ht="14.25">
      <c r="B24" s="625"/>
      <c r="C24" s="626"/>
      <c r="D24" s="627" t="s">
        <v>129</v>
      </c>
      <c r="E24" s="628" t="s">
        <v>96</v>
      </c>
      <c r="F24" s="826">
        <v>30</v>
      </c>
      <c r="G24" s="629"/>
      <c r="H24" s="629"/>
      <c r="I24" s="620"/>
    </row>
    <row r="25" spans="2:9" ht="14.25">
      <c r="B25" s="625"/>
      <c r="C25" s="626"/>
      <c r="D25" s="627" t="s">
        <v>130</v>
      </c>
      <c r="E25" s="628" t="s">
        <v>96</v>
      </c>
      <c r="F25" s="826">
        <v>30</v>
      </c>
      <c r="G25" s="629"/>
      <c r="H25" s="629"/>
      <c r="I25" s="620"/>
    </row>
    <row r="26" spans="2:9" ht="14.25">
      <c r="B26" s="625" t="s">
        <v>54</v>
      </c>
      <c r="C26" s="626"/>
      <c r="D26" s="627" t="s">
        <v>73</v>
      </c>
      <c r="E26" s="628" t="s">
        <v>105</v>
      </c>
      <c r="F26" s="826">
        <v>20</v>
      </c>
      <c r="G26" s="629"/>
      <c r="H26" s="629"/>
      <c r="I26" s="620"/>
    </row>
    <row r="27" spans="2:9" ht="14.25">
      <c r="B27" s="625"/>
      <c r="C27" s="626"/>
      <c r="D27" s="627" t="s">
        <v>74</v>
      </c>
      <c r="E27" s="628" t="s">
        <v>96</v>
      </c>
      <c r="F27" s="826">
        <v>3370</v>
      </c>
      <c r="G27" s="629"/>
      <c r="H27" s="629"/>
      <c r="I27" s="620"/>
    </row>
    <row r="28" spans="2:9" ht="14.25">
      <c r="B28" s="625"/>
      <c r="C28" s="626"/>
      <c r="D28" s="627" t="s">
        <v>131</v>
      </c>
      <c r="E28" s="628" t="s">
        <v>92</v>
      </c>
      <c r="F28" s="826">
        <v>310</v>
      </c>
      <c r="G28" s="629"/>
      <c r="H28" s="629"/>
      <c r="I28" s="620"/>
    </row>
    <row r="29" spans="2:9" ht="14.25">
      <c r="B29" s="625"/>
      <c r="C29" s="626"/>
      <c r="D29" s="627" t="s">
        <v>75</v>
      </c>
      <c r="E29" s="628" t="s">
        <v>97</v>
      </c>
      <c r="F29" s="826">
        <v>360</v>
      </c>
      <c r="G29" s="629"/>
      <c r="H29" s="629"/>
      <c r="I29" s="620"/>
    </row>
    <row r="30" spans="2:9" ht="14.25">
      <c r="B30" s="625" t="s">
        <v>55</v>
      </c>
      <c r="C30" s="626"/>
      <c r="D30" s="627" t="s">
        <v>76</v>
      </c>
      <c r="E30" s="628" t="s">
        <v>93</v>
      </c>
      <c r="F30" s="826">
        <v>650</v>
      </c>
      <c r="G30" s="629"/>
      <c r="H30" s="629"/>
      <c r="I30" s="620"/>
    </row>
    <row r="31" spans="2:9" ht="14.25">
      <c r="B31" s="625" t="s">
        <v>56</v>
      </c>
      <c r="C31" s="626"/>
      <c r="D31" s="627" t="s">
        <v>77</v>
      </c>
      <c r="E31" s="628" t="s">
        <v>100</v>
      </c>
      <c r="F31" s="826">
        <v>640</v>
      </c>
      <c r="G31" s="629"/>
      <c r="H31" s="629"/>
      <c r="I31" s="620"/>
    </row>
    <row r="32" spans="2:9" ht="14.25">
      <c r="B32" s="625"/>
      <c r="C32" s="626"/>
      <c r="D32" s="627" t="s">
        <v>78</v>
      </c>
      <c r="E32" s="628" t="s">
        <v>101</v>
      </c>
      <c r="F32" s="826">
        <v>340</v>
      </c>
      <c r="G32" s="629"/>
      <c r="H32" s="629"/>
      <c r="I32" s="620"/>
    </row>
    <row r="33" spans="2:9" ht="14.25">
      <c r="B33" s="625"/>
      <c r="C33" s="626"/>
      <c r="D33" s="627" t="s">
        <v>79</v>
      </c>
      <c r="E33" s="628" t="s">
        <v>95</v>
      </c>
      <c r="F33" s="826">
        <v>340</v>
      </c>
      <c r="G33" s="629"/>
      <c r="H33" s="629"/>
      <c r="I33" s="620"/>
    </row>
    <row r="34" spans="2:9" ht="14.25">
      <c r="B34" s="625"/>
      <c r="C34" s="626"/>
      <c r="D34" s="627" t="s">
        <v>80</v>
      </c>
      <c r="E34" s="628" t="s">
        <v>102</v>
      </c>
      <c r="F34" s="826">
        <v>340</v>
      </c>
      <c r="G34" s="629"/>
      <c r="H34" s="629"/>
      <c r="I34" s="620"/>
    </row>
    <row r="35" spans="2:9" ht="14.25">
      <c r="B35" s="625"/>
      <c r="C35" s="626"/>
      <c r="D35" s="627" t="s">
        <v>132</v>
      </c>
      <c r="E35" s="628" t="s">
        <v>103</v>
      </c>
      <c r="F35" s="826">
        <v>640</v>
      </c>
      <c r="G35" s="629"/>
      <c r="H35" s="629"/>
      <c r="I35" s="620"/>
    </row>
    <row r="36" spans="2:9" ht="14.25">
      <c r="B36" s="625"/>
      <c r="C36" s="626"/>
      <c r="D36" s="627" t="s">
        <v>82</v>
      </c>
      <c r="E36" s="628" t="s">
        <v>103</v>
      </c>
      <c r="F36" s="826">
        <v>180</v>
      </c>
      <c r="G36" s="629"/>
      <c r="H36" s="629"/>
      <c r="I36" s="620"/>
    </row>
    <row r="37" spans="2:9" ht="14.25">
      <c r="B37" s="625"/>
      <c r="C37" s="626"/>
      <c r="D37" s="627" t="s">
        <v>83</v>
      </c>
      <c r="E37" s="628" t="s">
        <v>96</v>
      </c>
      <c r="F37" s="826">
        <v>180</v>
      </c>
      <c r="G37" s="629"/>
      <c r="H37" s="629"/>
      <c r="I37" s="620"/>
    </row>
    <row r="38" spans="2:9" ht="14.25">
      <c r="B38" s="625"/>
      <c r="C38" s="626"/>
      <c r="D38" s="627" t="s">
        <v>84</v>
      </c>
      <c r="E38" s="628" t="s">
        <v>96</v>
      </c>
      <c r="F38" s="826">
        <v>240</v>
      </c>
      <c r="G38" s="629"/>
      <c r="H38" s="629"/>
      <c r="I38" s="620"/>
    </row>
    <row r="39" spans="2:9" ht="14.25">
      <c r="B39" s="625"/>
      <c r="C39" s="626"/>
      <c r="D39" s="627" t="s">
        <v>471</v>
      </c>
      <c r="E39" s="628" t="s">
        <v>472</v>
      </c>
      <c r="F39" s="826">
        <v>10410</v>
      </c>
      <c r="G39" s="629"/>
      <c r="H39" s="629"/>
      <c r="I39" s="620"/>
    </row>
    <row r="40" spans="2:9" ht="15" thickBot="1">
      <c r="B40" s="625"/>
      <c r="C40" s="626"/>
      <c r="D40" s="627" t="s">
        <v>473</v>
      </c>
      <c r="E40" s="628" t="s">
        <v>474</v>
      </c>
      <c r="F40" s="826">
        <v>420</v>
      </c>
      <c r="G40" s="629"/>
      <c r="H40" s="629"/>
      <c r="I40" s="620"/>
    </row>
    <row r="41" spans="2:9" ht="15" thickTop="1">
      <c r="B41" s="630"/>
      <c r="C41" s="631"/>
      <c r="D41" s="5" t="s">
        <v>6</v>
      </c>
      <c r="E41" s="632" t="s">
        <v>104</v>
      </c>
      <c r="F41" s="827">
        <v>4400</v>
      </c>
      <c r="G41" s="633"/>
      <c r="H41" s="633"/>
      <c r="I41" s="620"/>
    </row>
    <row r="42" spans="2:9" ht="14.25">
      <c r="B42" s="625" t="s">
        <v>53</v>
      </c>
      <c r="C42" s="626"/>
      <c r="D42" s="4" t="s">
        <v>7</v>
      </c>
      <c r="E42" s="634" t="s">
        <v>104</v>
      </c>
      <c r="F42" s="826">
        <v>9460</v>
      </c>
      <c r="G42" s="629"/>
      <c r="H42" s="629"/>
      <c r="I42" s="620"/>
    </row>
    <row r="43" spans="2:9" ht="14.25">
      <c r="B43" s="625"/>
      <c r="C43" s="626"/>
      <c r="D43" s="4" t="s">
        <v>85</v>
      </c>
      <c r="E43" s="634"/>
      <c r="F43" s="826"/>
      <c r="G43" s="629"/>
      <c r="H43" s="629"/>
      <c r="I43" s="620"/>
    </row>
    <row r="44" spans="2:9" ht="14.25">
      <c r="B44" s="625" t="s">
        <v>54</v>
      </c>
      <c r="C44" s="635"/>
      <c r="D44" s="636" t="s">
        <v>133</v>
      </c>
      <c r="E44" s="637" t="s">
        <v>104</v>
      </c>
      <c r="F44" s="828">
        <v>690</v>
      </c>
      <c r="G44" s="638"/>
      <c r="H44" s="638"/>
      <c r="I44" s="620"/>
    </row>
    <row r="45" spans="2:9" ht="14.25">
      <c r="B45" s="625"/>
      <c r="C45" s="635"/>
      <c r="D45" s="636" t="s">
        <v>134</v>
      </c>
      <c r="E45" s="637" t="s">
        <v>104</v>
      </c>
      <c r="F45" s="828">
        <v>340</v>
      </c>
      <c r="G45" s="638"/>
      <c r="H45" s="638"/>
      <c r="I45" s="620"/>
    </row>
    <row r="46" spans="2:9" ht="14.25">
      <c r="B46" s="625"/>
      <c r="C46" s="620"/>
      <c r="D46" s="636" t="s">
        <v>135</v>
      </c>
      <c r="E46" s="637" t="s">
        <v>104</v>
      </c>
      <c r="F46" s="828">
        <v>320</v>
      </c>
      <c r="G46" s="638"/>
      <c r="H46" s="638"/>
      <c r="I46" s="620"/>
    </row>
    <row r="47" spans="2:9" ht="14.25">
      <c r="B47" s="625" t="s">
        <v>57</v>
      </c>
      <c r="C47" s="620"/>
      <c r="D47" s="636" t="s">
        <v>136</v>
      </c>
      <c r="E47" s="637" t="s">
        <v>104</v>
      </c>
      <c r="F47" s="828">
        <v>310</v>
      </c>
      <c r="G47" s="638"/>
      <c r="H47" s="638"/>
      <c r="I47" s="620"/>
    </row>
    <row r="48" spans="2:9" ht="14.25">
      <c r="B48" s="625"/>
      <c r="C48" s="620"/>
      <c r="D48" s="636" t="s">
        <v>137</v>
      </c>
      <c r="E48" s="637" t="s">
        <v>104</v>
      </c>
      <c r="F48" s="828">
        <v>1990</v>
      </c>
      <c r="G48" s="638"/>
      <c r="H48" s="638"/>
      <c r="I48" s="620"/>
    </row>
    <row r="49" spans="2:9" ht="14.25">
      <c r="B49" s="625"/>
      <c r="C49" s="620"/>
      <c r="D49" s="636" t="s">
        <v>138</v>
      </c>
      <c r="E49" s="637" t="s">
        <v>104</v>
      </c>
      <c r="F49" s="828">
        <v>510</v>
      </c>
      <c r="G49" s="638"/>
      <c r="H49" s="638"/>
      <c r="I49" s="620"/>
    </row>
    <row r="50" spans="2:9" ht="14.25">
      <c r="B50" s="625" t="s">
        <v>58</v>
      </c>
      <c r="C50" s="620"/>
      <c r="D50" s="636" t="s">
        <v>139</v>
      </c>
      <c r="E50" s="637" t="s">
        <v>104</v>
      </c>
      <c r="F50" s="828">
        <v>4140</v>
      </c>
      <c r="G50" s="638"/>
      <c r="H50" s="638"/>
      <c r="I50" s="620"/>
    </row>
    <row r="51" spans="2:9" ht="14.25">
      <c r="B51" s="625"/>
      <c r="C51" s="620"/>
      <c r="D51" s="636" t="s">
        <v>140</v>
      </c>
      <c r="E51" s="637" t="s">
        <v>104</v>
      </c>
      <c r="F51" s="828">
        <v>3410</v>
      </c>
      <c r="G51" s="638"/>
      <c r="H51" s="638"/>
      <c r="I51" s="620"/>
    </row>
    <row r="52" spans="2:9" ht="14.25">
      <c r="B52" s="625"/>
      <c r="C52" s="620"/>
      <c r="D52" s="636" t="s">
        <v>520</v>
      </c>
      <c r="E52" s="637" t="s">
        <v>104</v>
      </c>
      <c r="F52" s="828">
        <v>230</v>
      </c>
      <c r="G52" s="638"/>
      <c r="H52" s="638"/>
      <c r="I52" s="620"/>
    </row>
    <row r="53" spans="2:9" ht="14.25">
      <c r="B53" s="625" t="s">
        <v>55</v>
      </c>
      <c r="C53" s="620"/>
      <c r="D53" s="636" t="s">
        <v>521</v>
      </c>
      <c r="E53" s="637" t="s">
        <v>104</v>
      </c>
      <c r="F53" s="828">
        <v>2040</v>
      </c>
      <c r="G53" s="638"/>
      <c r="H53" s="638"/>
      <c r="I53" s="620"/>
    </row>
    <row r="54" spans="2:9" ht="14.25">
      <c r="B54" s="625"/>
      <c r="C54" s="620"/>
      <c r="D54" s="636" t="s">
        <v>141</v>
      </c>
      <c r="E54" s="637" t="s">
        <v>104</v>
      </c>
      <c r="F54" s="828">
        <v>670</v>
      </c>
      <c r="G54" s="638"/>
      <c r="H54" s="638"/>
      <c r="I54" s="620"/>
    </row>
    <row r="55" spans="2:9" ht="14.25">
      <c r="B55" s="625"/>
      <c r="C55" s="620"/>
      <c r="D55" s="636" t="s">
        <v>142</v>
      </c>
      <c r="E55" s="637" t="s">
        <v>104</v>
      </c>
      <c r="F55" s="828">
        <v>240</v>
      </c>
      <c r="G55" s="638"/>
      <c r="H55" s="638"/>
      <c r="I55" s="620"/>
    </row>
    <row r="56" spans="2:9" ht="14.25">
      <c r="B56" s="625" t="s">
        <v>56</v>
      </c>
      <c r="C56" s="620"/>
      <c r="D56" s="636" t="s">
        <v>143</v>
      </c>
      <c r="E56" s="637" t="s">
        <v>104</v>
      </c>
      <c r="F56" s="828">
        <v>1630</v>
      </c>
      <c r="G56" s="638"/>
      <c r="H56" s="638"/>
      <c r="I56" s="620"/>
    </row>
    <row r="57" spans="2:9" ht="14.25">
      <c r="B57" s="625"/>
      <c r="C57" s="620"/>
      <c r="D57" s="636" t="s">
        <v>144</v>
      </c>
      <c r="E57" s="637" t="s">
        <v>104</v>
      </c>
      <c r="F57" s="828">
        <v>650</v>
      </c>
      <c r="G57" s="638"/>
      <c r="H57" s="638"/>
      <c r="I57" s="620"/>
    </row>
    <row r="58" spans="2:9" ht="14.25">
      <c r="B58" s="625"/>
      <c r="C58" s="626"/>
      <c r="D58" s="639" t="s">
        <v>145</v>
      </c>
      <c r="E58" s="634" t="s">
        <v>158</v>
      </c>
      <c r="F58" s="826">
        <v>1190</v>
      </c>
      <c r="G58" s="629"/>
      <c r="H58" s="629"/>
      <c r="I58" s="620"/>
    </row>
    <row r="59" spans="2:9" ht="14.25">
      <c r="B59" s="625"/>
      <c r="C59" s="620"/>
      <c r="D59" s="640" t="s">
        <v>146</v>
      </c>
      <c r="E59" s="641"/>
      <c r="F59" s="825"/>
      <c r="G59" s="642"/>
      <c r="H59" s="642"/>
      <c r="I59" s="620"/>
    </row>
    <row r="60" spans="2:9" ht="14.25">
      <c r="B60" s="630"/>
      <c r="C60" s="631"/>
      <c r="D60" s="5" t="s">
        <v>512</v>
      </c>
      <c r="E60" s="632" t="s">
        <v>104</v>
      </c>
      <c r="F60" s="827">
        <v>2200</v>
      </c>
      <c r="G60" s="633"/>
      <c r="H60" s="633"/>
      <c r="I60" s="620"/>
    </row>
    <row r="61" spans="2:9" ht="14.25">
      <c r="B61" s="625" t="s">
        <v>59</v>
      </c>
      <c r="C61" s="626"/>
      <c r="D61" s="4" t="s">
        <v>21</v>
      </c>
      <c r="E61" s="628" t="s">
        <v>92</v>
      </c>
      <c r="F61" s="826">
        <v>350</v>
      </c>
      <c r="G61" s="629"/>
      <c r="H61" s="629"/>
      <c r="I61" s="620"/>
    </row>
    <row r="62" spans="2:9" ht="14.25">
      <c r="B62" s="625"/>
      <c r="C62" s="626"/>
      <c r="D62" s="4" t="s">
        <v>22</v>
      </c>
      <c r="E62" s="628" t="s">
        <v>92</v>
      </c>
      <c r="F62" s="826">
        <v>720</v>
      </c>
      <c r="G62" s="629"/>
      <c r="H62" s="629"/>
      <c r="I62" s="620"/>
    </row>
    <row r="63" spans="2:9" ht="14.25">
      <c r="B63" s="625" t="s">
        <v>60</v>
      </c>
      <c r="C63" s="626"/>
      <c r="D63" s="4" t="s">
        <v>23</v>
      </c>
      <c r="E63" s="628" t="s">
        <v>92</v>
      </c>
      <c r="F63" s="826">
        <v>1110</v>
      </c>
      <c r="G63" s="629"/>
      <c r="H63" s="629"/>
      <c r="I63" s="620"/>
    </row>
    <row r="64" spans="2:9" ht="14.25">
      <c r="B64" s="625" t="s">
        <v>55</v>
      </c>
      <c r="C64" s="626"/>
      <c r="D64" s="4" t="s">
        <v>24</v>
      </c>
      <c r="E64" s="628" t="s">
        <v>92</v>
      </c>
      <c r="F64" s="826">
        <v>7210</v>
      </c>
      <c r="G64" s="629"/>
      <c r="H64" s="629"/>
      <c r="I64" s="620"/>
    </row>
    <row r="65" spans="2:9" ht="14.25">
      <c r="B65" s="625"/>
      <c r="C65" s="626"/>
      <c r="D65" s="4" t="s">
        <v>25</v>
      </c>
      <c r="E65" s="628" t="s">
        <v>92</v>
      </c>
      <c r="F65" s="826">
        <v>1100</v>
      </c>
      <c r="G65" s="629"/>
      <c r="H65" s="629"/>
      <c r="I65" s="620"/>
    </row>
    <row r="66" spans="2:9" ht="14.25">
      <c r="B66" s="625" t="s">
        <v>56</v>
      </c>
      <c r="C66" s="626"/>
      <c r="D66" s="4" t="s">
        <v>26</v>
      </c>
      <c r="E66" s="628" t="s">
        <v>159</v>
      </c>
      <c r="F66" s="826">
        <v>210</v>
      </c>
      <c r="G66" s="629"/>
      <c r="H66" s="629"/>
      <c r="I66" s="620"/>
    </row>
    <row r="67" spans="2:9" ht="14.25">
      <c r="B67" s="625"/>
      <c r="C67" s="626"/>
      <c r="D67" s="4" t="s">
        <v>27</v>
      </c>
      <c r="E67" s="628" t="s">
        <v>106</v>
      </c>
      <c r="F67" s="826">
        <v>310</v>
      </c>
      <c r="G67" s="629"/>
      <c r="H67" s="629"/>
      <c r="I67" s="620"/>
    </row>
    <row r="68" spans="2:9" ht="14.25">
      <c r="B68" s="625"/>
      <c r="C68" s="626"/>
      <c r="D68" s="4" t="s">
        <v>28</v>
      </c>
      <c r="E68" s="628" t="s">
        <v>159</v>
      </c>
      <c r="F68" s="826">
        <v>1110</v>
      </c>
      <c r="G68" s="629"/>
      <c r="H68" s="629"/>
      <c r="I68" s="620"/>
    </row>
    <row r="69" spans="2:9" ht="14.25">
      <c r="B69" s="625"/>
      <c r="C69" s="626"/>
      <c r="D69" s="4" t="s">
        <v>147</v>
      </c>
      <c r="E69" s="628" t="s">
        <v>160</v>
      </c>
      <c r="F69" s="829">
        <v>190</v>
      </c>
      <c r="G69" s="629"/>
      <c r="H69" s="629"/>
      <c r="I69" s="620" t="s">
        <v>527</v>
      </c>
    </row>
    <row r="70" spans="2:9" ht="14.25">
      <c r="B70" s="625"/>
      <c r="C70" s="626"/>
      <c r="D70" s="4" t="s">
        <v>148</v>
      </c>
      <c r="E70" s="628" t="s">
        <v>105</v>
      </c>
      <c r="F70" s="829">
        <v>290</v>
      </c>
      <c r="G70" s="629"/>
      <c r="H70" s="629"/>
      <c r="I70" s="620" t="s">
        <v>527</v>
      </c>
    </row>
    <row r="71" spans="2:9" ht="14.25">
      <c r="B71" s="625"/>
      <c r="C71" s="626"/>
      <c r="D71" s="4" t="s">
        <v>149</v>
      </c>
      <c r="E71" s="628" t="s">
        <v>101</v>
      </c>
      <c r="F71" s="829">
        <v>290</v>
      </c>
      <c r="G71" s="629"/>
      <c r="H71" s="629"/>
      <c r="I71" s="620" t="s">
        <v>527</v>
      </c>
    </row>
    <row r="72" spans="2:9" ht="14.25">
      <c r="B72" s="625"/>
      <c r="C72" s="626"/>
      <c r="D72" s="627" t="s">
        <v>150</v>
      </c>
      <c r="E72" s="628" t="s">
        <v>92</v>
      </c>
      <c r="F72" s="826">
        <v>1100</v>
      </c>
      <c r="G72" s="629"/>
      <c r="H72" s="629"/>
      <c r="I72" s="620"/>
    </row>
    <row r="73" spans="2:9" ht="14.25">
      <c r="B73" s="643" t="s">
        <v>0</v>
      </c>
      <c r="C73" s="5"/>
      <c r="D73" s="644"/>
      <c r="E73" s="645" t="s">
        <v>92</v>
      </c>
      <c r="F73" s="827">
        <v>12250</v>
      </c>
      <c r="G73" s="633"/>
      <c r="H73" s="633"/>
      <c r="I73" s="620"/>
    </row>
    <row r="74" spans="2:9" ht="14.25">
      <c r="B74" s="630"/>
      <c r="C74" s="631"/>
      <c r="D74" s="5" t="s">
        <v>33</v>
      </c>
      <c r="E74" s="645" t="s">
        <v>93</v>
      </c>
      <c r="F74" s="827">
        <v>340</v>
      </c>
      <c r="G74" s="633"/>
      <c r="H74" s="633"/>
      <c r="I74" s="620"/>
    </row>
    <row r="75" spans="2:9" ht="14.25">
      <c r="B75" s="625" t="s">
        <v>65</v>
      </c>
      <c r="C75" s="626"/>
      <c r="D75" s="4" t="s">
        <v>34</v>
      </c>
      <c r="E75" s="628" t="s">
        <v>93</v>
      </c>
      <c r="F75" s="826">
        <v>210</v>
      </c>
      <c r="G75" s="629"/>
      <c r="H75" s="629"/>
      <c r="I75" s="620"/>
    </row>
    <row r="76" spans="2:9" ht="14.25">
      <c r="B76" s="625"/>
      <c r="C76" s="626"/>
      <c r="D76" s="4" t="s">
        <v>35</v>
      </c>
      <c r="E76" s="628" t="s">
        <v>161</v>
      </c>
      <c r="F76" s="826">
        <v>30</v>
      </c>
      <c r="G76" s="629"/>
      <c r="H76" s="629"/>
      <c r="I76" s="620"/>
    </row>
    <row r="77" spans="2:9" ht="14.25">
      <c r="B77" s="625" t="s">
        <v>66</v>
      </c>
      <c r="C77" s="626"/>
      <c r="D77" s="4" t="s">
        <v>36</v>
      </c>
      <c r="E77" s="628" t="s">
        <v>108</v>
      </c>
      <c r="F77" s="826">
        <v>70</v>
      </c>
      <c r="G77" s="629"/>
      <c r="H77" s="629"/>
      <c r="I77" s="620"/>
    </row>
    <row r="78" spans="2:9" ht="14.25">
      <c r="B78" s="625"/>
      <c r="C78" s="626"/>
      <c r="D78" s="4" t="s">
        <v>37</v>
      </c>
      <c r="E78" s="628" t="s">
        <v>162</v>
      </c>
      <c r="F78" s="826">
        <v>20</v>
      </c>
      <c r="G78" s="629"/>
      <c r="H78" s="629"/>
      <c r="I78" s="620"/>
    </row>
    <row r="79" spans="2:9" ht="14.25">
      <c r="B79" s="625" t="s">
        <v>67</v>
      </c>
      <c r="C79" s="626"/>
      <c r="D79" s="4" t="s">
        <v>38</v>
      </c>
      <c r="E79" s="628" t="s">
        <v>475</v>
      </c>
      <c r="F79" s="826">
        <v>360</v>
      </c>
      <c r="G79" s="629"/>
      <c r="H79" s="629"/>
      <c r="I79" s="620"/>
    </row>
    <row r="80" spans="2:9" ht="14.25">
      <c r="B80" s="625"/>
      <c r="C80" s="626"/>
      <c r="D80" s="4" t="s">
        <v>476</v>
      </c>
      <c r="E80" s="628" t="s">
        <v>477</v>
      </c>
      <c r="F80" s="826">
        <v>290</v>
      </c>
      <c r="G80" s="629"/>
      <c r="H80" s="629"/>
      <c r="I80" s="620"/>
    </row>
    <row r="81" spans="2:9" ht="14.25">
      <c r="B81" s="625"/>
      <c r="C81" s="626"/>
      <c r="D81" s="4" t="s">
        <v>478</v>
      </c>
      <c r="E81" s="628" t="s">
        <v>479</v>
      </c>
      <c r="F81" s="826">
        <v>12100</v>
      </c>
      <c r="G81" s="629"/>
      <c r="H81" s="629"/>
      <c r="I81" s="620"/>
    </row>
    <row r="82" spans="2:9" ht="14.25">
      <c r="B82" s="625"/>
      <c r="C82" s="626"/>
      <c r="D82" s="4" t="s">
        <v>40</v>
      </c>
      <c r="E82" s="628" t="s">
        <v>92</v>
      </c>
      <c r="F82" s="826">
        <v>11000</v>
      </c>
      <c r="G82" s="629"/>
      <c r="H82" s="629"/>
      <c r="I82" s="620"/>
    </row>
    <row r="83" spans="2:9" ht="15" thickBot="1">
      <c r="B83" s="646"/>
      <c r="C83" s="626"/>
      <c r="D83" s="4" t="s">
        <v>515</v>
      </c>
      <c r="E83" s="628"/>
      <c r="F83" s="826">
        <v>60</v>
      </c>
      <c r="G83" s="629"/>
      <c r="H83" s="629"/>
      <c r="I83" s="620"/>
    </row>
    <row r="84" spans="2:9" ht="15.75" thickBot="1" thickTop="1">
      <c r="B84" s="647"/>
      <c r="C84" s="5"/>
      <c r="D84" s="5"/>
      <c r="E84" s="633"/>
      <c r="F84" s="827"/>
      <c r="G84" s="633"/>
      <c r="H84" s="633"/>
      <c r="I84" s="620"/>
    </row>
    <row r="85" spans="3:8" ht="14.25">
      <c r="C85" s="3"/>
      <c r="D85" s="3"/>
      <c r="E85" s="3"/>
      <c r="F85" s="830"/>
      <c r="G85" s="3"/>
      <c r="H85" s="3"/>
    </row>
  </sheetData>
  <sheetProtection/>
  <printOptions horizontalCentered="1"/>
  <pageMargins left="0.2" right="0.2" top="0.29" bottom="0.39305555555555555" header="0" footer="0"/>
  <pageSetup horizontalDpi="300" verticalDpi="300" orientation="portrait" paperSize="9" r:id="rId1"/>
  <rowBreaks count="1" manualBreakCount="1">
    <brk id="4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H40"/>
  <sheetViews>
    <sheetView showOutlineSymbols="0" zoomScalePageLayoutView="0" workbookViewId="0" topLeftCell="A1">
      <selection activeCell="A1" sqref="A1"/>
    </sheetView>
  </sheetViews>
  <sheetFormatPr defaultColWidth="7.77734375" defaultRowHeight="15"/>
  <cols>
    <col min="1" max="1" width="1.77734375" style="25" customWidth="1"/>
    <col min="2" max="2" width="8.77734375" style="25" customWidth="1"/>
    <col min="3" max="3" width="34.99609375" style="25" bestFit="1" customWidth="1"/>
    <col min="4" max="4" width="8.21484375" style="25" bestFit="1" customWidth="1"/>
    <col min="5" max="5" width="6.4453125" style="712" bestFit="1" customWidth="1"/>
    <col min="6" max="6" width="8.21484375" style="25" bestFit="1" customWidth="1"/>
    <col min="7" max="16384" width="7.77734375" style="25" customWidth="1"/>
  </cols>
  <sheetData>
    <row r="1" spans="3:5" ht="12">
      <c r="C1" s="25" t="s">
        <v>480</v>
      </c>
      <c r="E1" s="736"/>
    </row>
    <row r="2" ht="12">
      <c r="E2" s="736"/>
    </row>
    <row r="3" ht="12">
      <c r="E3" s="736"/>
    </row>
    <row r="4" ht="12">
      <c r="E4" s="736"/>
    </row>
    <row r="5" ht="12.75" thickBot="1">
      <c r="E5" s="736"/>
    </row>
    <row r="6" spans="2:7" ht="12.75" thickBot="1">
      <c r="B6" s="39"/>
      <c r="C6" s="32" t="s">
        <v>68</v>
      </c>
      <c r="D6" s="648" t="s">
        <v>88</v>
      </c>
      <c r="E6" s="831" t="s">
        <v>111</v>
      </c>
      <c r="F6" s="648" t="s">
        <v>112</v>
      </c>
      <c r="G6" s="649" t="s">
        <v>113</v>
      </c>
    </row>
    <row r="7" spans="2:7" ht="12">
      <c r="B7" s="172" t="s">
        <v>52</v>
      </c>
      <c r="C7" s="173" t="s">
        <v>0</v>
      </c>
      <c r="D7" s="650"/>
      <c r="E7" s="832">
        <v>4320</v>
      </c>
      <c r="F7" s="179"/>
      <c r="G7" s="651"/>
    </row>
    <row r="8" spans="2:7" ht="12">
      <c r="B8" s="26"/>
      <c r="C8" s="174" t="s">
        <v>522</v>
      </c>
      <c r="D8" s="27"/>
      <c r="E8" s="706">
        <v>2200</v>
      </c>
      <c r="F8" s="27"/>
      <c r="G8" s="652"/>
    </row>
    <row r="9" spans="2:8" ht="12.75" thickBot="1">
      <c r="B9" s="26"/>
      <c r="C9" s="175" t="s">
        <v>41</v>
      </c>
      <c r="D9" s="176"/>
      <c r="E9" s="833">
        <v>8130</v>
      </c>
      <c r="F9" s="176"/>
      <c r="G9" s="653"/>
      <c r="H9" s="25" t="s">
        <v>528</v>
      </c>
    </row>
    <row r="10" spans="2:7" ht="12.75" thickBot="1">
      <c r="B10" s="126"/>
      <c r="C10" s="177" t="s">
        <v>523</v>
      </c>
      <c r="D10" s="32"/>
      <c r="E10" s="834">
        <v>60</v>
      </c>
      <c r="F10" s="32"/>
      <c r="G10" s="654"/>
    </row>
    <row r="11" spans="2:7" ht="12.75" thickBot="1">
      <c r="B11" s="13"/>
      <c r="C11" s="13"/>
      <c r="D11" s="13"/>
      <c r="E11" s="835"/>
      <c r="F11" s="13"/>
      <c r="G11" s="60"/>
    </row>
    <row r="12" spans="2:7" ht="12.75" thickBot="1">
      <c r="B12" s="655"/>
      <c r="C12" s="34" t="s">
        <v>68</v>
      </c>
      <c r="D12" s="648" t="s">
        <v>88</v>
      </c>
      <c r="E12" s="831" t="s">
        <v>111</v>
      </c>
      <c r="F12" s="648" t="s">
        <v>112</v>
      </c>
      <c r="G12" s="649" t="s">
        <v>113</v>
      </c>
    </row>
    <row r="13" spans="2:7" ht="12.75" thickBot="1">
      <c r="B13" s="178" t="s">
        <v>481</v>
      </c>
      <c r="C13" s="34" t="s">
        <v>523</v>
      </c>
      <c r="D13" s="32"/>
      <c r="E13" s="834">
        <v>60</v>
      </c>
      <c r="F13" s="32"/>
      <c r="G13" s="654"/>
    </row>
    <row r="14" spans="2:7" ht="12">
      <c r="B14" s="13" t="s">
        <v>482</v>
      </c>
      <c r="C14" s="13"/>
      <c r="D14" s="13"/>
      <c r="E14" s="835"/>
      <c r="F14" s="13"/>
      <c r="G14" s="60"/>
    </row>
    <row r="15" spans="2:7" ht="12.75" thickBot="1">
      <c r="B15" s="13"/>
      <c r="C15" s="13"/>
      <c r="D15" s="13"/>
      <c r="E15" s="835"/>
      <c r="F15" s="13"/>
      <c r="G15" s="60"/>
    </row>
    <row r="16" spans="2:7" ht="12.75" thickBot="1">
      <c r="B16" s="655"/>
      <c r="C16" s="34" t="s">
        <v>68</v>
      </c>
      <c r="D16" s="648" t="s">
        <v>88</v>
      </c>
      <c r="E16" s="831" t="s">
        <v>111</v>
      </c>
      <c r="F16" s="648" t="s">
        <v>112</v>
      </c>
      <c r="G16" s="649" t="s">
        <v>113</v>
      </c>
    </row>
    <row r="17" spans="2:7" ht="12.75" thickBot="1">
      <c r="B17" s="178" t="s">
        <v>483</v>
      </c>
      <c r="C17" s="34" t="s">
        <v>523</v>
      </c>
      <c r="D17" s="32"/>
      <c r="E17" s="834">
        <v>60</v>
      </c>
      <c r="F17" s="32"/>
      <c r="G17" s="654"/>
    </row>
    <row r="18" spans="2:7" ht="12.75" thickBot="1">
      <c r="B18" s="13"/>
      <c r="C18" s="13"/>
      <c r="D18" s="13"/>
      <c r="E18" s="835"/>
      <c r="F18" s="13"/>
      <c r="G18" s="60"/>
    </row>
    <row r="19" spans="2:7" ht="12.75" thickBot="1">
      <c r="B19" s="655"/>
      <c r="C19" s="177" t="s">
        <v>68</v>
      </c>
      <c r="D19" s="648" t="s">
        <v>88</v>
      </c>
      <c r="E19" s="831" t="s">
        <v>111</v>
      </c>
      <c r="F19" s="648" t="s">
        <v>112</v>
      </c>
      <c r="G19" s="649" t="s">
        <v>113</v>
      </c>
    </row>
    <row r="20" spans="2:7" ht="12">
      <c r="B20" s="656" t="s">
        <v>484</v>
      </c>
      <c r="C20" s="143" t="s">
        <v>2</v>
      </c>
      <c r="D20" s="143"/>
      <c r="E20" s="705">
        <v>370</v>
      </c>
      <c r="F20" s="143"/>
      <c r="G20" s="657"/>
    </row>
    <row r="21" spans="2:7" ht="12">
      <c r="B21" s="26"/>
      <c r="C21" s="27" t="s">
        <v>51</v>
      </c>
      <c r="D21" s="27"/>
      <c r="E21" s="706">
        <v>130</v>
      </c>
      <c r="F21" s="27"/>
      <c r="G21" s="652"/>
    </row>
    <row r="22" spans="2:7" ht="12">
      <c r="B22" s="658"/>
      <c r="C22" s="143" t="s">
        <v>485</v>
      </c>
      <c r="D22" s="143" t="s">
        <v>301</v>
      </c>
      <c r="E22" s="705">
        <v>510</v>
      </c>
      <c r="F22" s="143"/>
      <c r="G22" s="657"/>
    </row>
    <row r="23" spans="2:7" ht="12">
      <c r="B23" s="26"/>
      <c r="C23" s="143" t="s">
        <v>26</v>
      </c>
      <c r="D23" s="143"/>
      <c r="E23" s="705">
        <v>90</v>
      </c>
      <c r="F23" s="143"/>
      <c r="G23" s="657"/>
    </row>
    <row r="24" spans="2:7" ht="12">
      <c r="B24" s="26"/>
      <c r="C24" s="27" t="s">
        <v>45</v>
      </c>
      <c r="D24" s="27" t="s">
        <v>486</v>
      </c>
      <c r="E24" s="706">
        <v>1420</v>
      </c>
      <c r="F24" s="27"/>
      <c r="G24" s="652"/>
    </row>
    <row r="25" spans="2:7" ht="12">
      <c r="B25" s="26"/>
      <c r="C25" s="27" t="s">
        <v>167</v>
      </c>
      <c r="D25" s="27" t="s">
        <v>301</v>
      </c>
      <c r="E25" s="706">
        <v>2680</v>
      </c>
      <c r="F25" s="27"/>
      <c r="G25" s="652"/>
    </row>
    <row r="26" spans="2:7" ht="12">
      <c r="B26" s="26"/>
      <c r="C26" s="27" t="s">
        <v>168</v>
      </c>
      <c r="D26" s="27" t="s">
        <v>301</v>
      </c>
      <c r="E26" s="706">
        <v>2680</v>
      </c>
      <c r="F26" s="27"/>
      <c r="G26" s="652"/>
    </row>
    <row r="27" spans="2:7" ht="12">
      <c r="B27" s="26"/>
      <c r="C27" s="27" t="s">
        <v>169</v>
      </c>
      <c r="D27" s="27" t="s">
        <v>301</v>
      </c>
      <c r="E27" s="706">
        <v>2680</v>
      </c>
      <c r="F27" s="27"/>
      <c r="G27" s="652"/>
    </row>
    <row r="28" spans="2:7" ht="12">
      <c r="B28" s="125"/>
      <c r="C28" s="27" t="s">
        <v>46</v>
      </c>
      <c r="D28" s="27" t="s">
        <v>487</v>
      </c>
      <c r="E28" s="706">
        <v>720</v>
      </c>
      <c r="F28" s="27"/>
      <c r="G28" s="652"/>
    </row>
    <row r="29" spans="2:7" ht="12">
      <c r="B29" s="26"/>
      <c r="C29" s="27" t="s">
        <v>48</v>
      </c>
      <c r="D29" s="27"/>
      <c r="E29" s="706">
        <v>290</v>
      </c>
      <c r="F29" s="27"/>
      <c r="G29" s="652"/>
    </row>
    <row r="30" spans="2:7" ht="12">
      <c r="B30" s="26"/>
      <c r="C30" s="27" t="s">
        <v>49</v>
      </c>
      <c r="D30" s="27"/>
      <c r="E30" s="706">
        <v>70</v>
      </c>
      <c r="F30" s="27"/>
      <c r="G30" s="652"/>
    </row>
    <row r="31" spans="2:7" ht="12">
      <c r="B31" s="26"/>
      <c r="C31" s="27" t="s">
        <v>50</v>
      </c>
      <c r="D31" s="27"/>
      <c r="E31" s="706">
        <v>180</v>
      </c>
      <c r="F31" s="27"/>
      <c r="G31" s="652"/>
    </row>
    <row r="32" spans="2:7" ht="12">
      <c r="B32" s="26"/>
      <c r="C32" s="16" t="s">
        <v>488</v>
      </c>
      <c r="D32" s="20" t="s">
        <v>489</v>
      </c>
      <c r="E32" s="706">
        <v>60</v>
      </c>
      <c r="F32" s="27"/>
      <c r="G32" s="652"/>
    </row>
    <row r="33" spans="2:7" ht="12">
      <c r="B33" s="26"/>
      <c r="C33" s="16" t="s">
        <v>490</v>
      </c>
      <c r="D33" s="20" t="s">
        <v>198</v>
      </c>
      <c r="E33" s="706">
        <v>60</v>
      </c>
      <c r="F33" s="27"/>
      <c r="G33" s="652"/>
    </row>
    <row r="34" spans="2:7" ht="12">
      <c r="B34" s="26"/>
      <c r="C34" s="27" t="s">
        <v>398</v>
      </c>
      <c r="D34" s="27"/>
      <c r="E34" s="706">
        <v>70</v>
      </c>
      <c r="F34" s="27"/>
      <c r="G34" s="652"/>
    </row>
    <row r="35" spans="2:7" ht="12.75" thickBot="1">
      <c r="B35" s="126"/>
      <c r="C35" s="176" t="s">
        <v>491</v>
      </c>
      <c r="D35" s="176"/>
      <c r="E35" s="707">
        <v>20</v>
      </c>
      <c r="F35" s="176"/>
      <c r="G35" s="653"/>
    </row>
    <row r="36" spans="2:7" ht="12">
      <c r="B36" s="172" t="s">
        <v>492</v>
      </c>
      <c r="C36" s="179" t="s">
        <v>42</v>
      </c>
      <c r="D36" s="179"/>
      <c r="E36" s="832"/>
      <c r="F36" s="179"/>
      <c r="G36" s="651"/>
    </row>
    <row r="37" spans="2:7" ht="12">
      <c r="B37" s="26" t="s">
        <v>492</v>
      </c>
      <c r="C37" s="27" t="s">
        <v>47</v>
      </c>
      <c r="D37" s="27"/>
      <c r="E37" s="706"/>
      <c r="F37" s="27"/>
      <c r="G37" s="652"/>
    </row>
    <row r="38" spans="2:7" ht="12">
      <c r="B38" s="26" t="s">
        <v>492</v>
      </c>
      <c r="C38" s="27" t="s">
        <v>43</v>
      </c>
      <c r="D38" s="27"/>
      <c r="E38" s="706"/>
      <c r="F38" s="27"/>
      <c r="G38" s="652"/>
    </row>
    <row r="39" spans="2:7" ht="12.75" thickBot="1">
      <c r="B39" s="126" t="s">
        <v>492</v>
      </c>
      <c r="C39" s="176" t="s">
        <v>44</v>
      </c>
      <c r="D39" s="176"/>
      <c r="E39" s="707"/>
      <c r="F39" s="176"/>
      <c r="G39" s="653"/>
    </row>
    <row r="40" spans="2:5" ht="12">
      <c r="B40" s="13"/>
      <c r="C40" s="13"/>
      <c r="D40" s="13"/>
      <c r="E40" s="835"/>
    </row>
  </sheetData>
  <sheetProtection/>
  <printOptions horizontalCentered="1"/>
  <pageMargins left="0.39305555555555555" right="0.39305555555555555" top="0.39305555555555555" bottom="0.39305555555555555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7"/>
  <sheetViews>
    <sheetView showZeros="0" tabSelected="1" zoomScalePageLayoutView="0" workbookViewId="0" topLeftCell="A1">
      <selection activeCell="Y16" sqref="Y16"/>
    </sheetView>
  </sheetViews>
  <sheetFormatPr defaultColWidth="8.88671875" defaultRowHeight="15"/>
  <cols>
    <col min="1" max="1" width="4.21484375" style="874" customWidth="1"/>
    <col min="2" max="3" width="2.99609375" style="874" customWidth="1"/>
    <col min="4" max="9" width="7.3359375" style="875" customWidth="1"/>
    <col min="10" max="24" width="3.3359375" style="874" customWidth="1"/>
    <col min="25" max="16384" width="8.88671875" style="876" customWidth="1"/>
  </cols>
  <sheetData>
    <row r="1" ht="28.5">
      <c r="A1" s="873" t="s">
        <v>546</v>
      </c>
    </row>
    <row r="2" ht="15">
      <c r="B2" s="874" t="s">
        <v>547</v>
      </c>
    </row>
    <row r="3" ht="15">
      <c r="B3" s="874" t="s">
        <v>548</v>
      </c>
    </row>
    <row r="4" ht="15">
      <c r="B4" s="874" t="s">
        <v>549</v>
      </c>
    </row>
    <row r="5" ht="6.75" customHeight="1" thickBot="1"/>
    <row r="6" spans="2:18" ht="21" customHeight="1" thickBot="1">
      <c r="B6" s="877" t="s">
        <v>550</v>
      </c>
      <c r="C6" s="878"/>
      <c r="D6" s="878"/>
      <c r="E6" s="878"/>
      <c r="F6" s="879" t="s">
        <v>551</v>
      </c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1"/>
    </row>
    <row r="7" spans="2:18" ht="21" customHeight="1" thickBot="1">
      <c r="B7" s="882" t="s">
        <v>552</v>
      </c>
      <c r="C7" s="883"/>
      <c r="D7" s="883"/>
      <c r="E7" s="883"/>
      <c r="F7" s="884" t="s">
        <v>553</v>
      </c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6"/>
    </row>
    <row r="8" spans="2:18" ht="21" customHeight="1" thickBot="1">
      <c r="B8" s="882" t="s">
        <v>554</v>
      </c>
      <c r="C8" s="883"/>
      <c r="D8" s="883"/>
      <c r="E8" s="883"/>
      <c r="F8" s="884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6"/>
    </row>
    <row r="9" spans="2:18" ht="21" customHeight="1" thickBot="1">
      <c r="B9" s="882" t="s">
        <v>555</v>
      </c>
      <c r="C9" s="883"/>
      <c r="D9" s="883"/>
      <c r="E9" s="883"/>
      <c r="F9" s="884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6"/>
    </row>
    <row r="10" ht="13.5" customHeight="1" thickBot="1"/>
    <row r="11" spans="2:23" ht="15">
      <c r="B11" s="887" t="s">
        <v>556</v>
      </c>
      <c r="C11" s="888"/>
      <c r="D11" s="888"/>
      <c r="E11" s="888"/>
      <c r="F11" s="888"/>
      <c r="G11" s="888"/>
      <c r="H11" s="888"/>
      <c r="I11" s="889"/>
      <c r="J11" s="890" t="s">
        <v>317</v>
      </c>
      <c r="K11" s="890"/>
      <c r="L11" s="891" t="s">
        <v>552</v>
      </c>
      <c r="M11" s="892"/>
      <c r="N11" s="892"/>
      <c r="O11" s="892"/>
      <c r="P11" s="892"/>
      <c r="Q11" s="892"/>
      <c r="R11" s="892"/>
      <c r="S11" s="892"/>
      <c r="T11" s="893"/>
      <c r="U11" s="891" t="s">
        <v>557</v>
      </c>
      <c r="V11" s="892"/>
      <c r="W11" s="894"/>
    </row>
    <row r="12" spans="2:23" ht="15.75" thickBot="1">
      <c r="B12" s="895"/>
      <c r="C12" s="896"/>
      <c r="D12" s="896"/>
      <c r="E12" s="896"/>
      <c r="F12" s="896"/>
      <c r="G12" s="896"/>
      <c r="H12" s="896"/>
      <c r="I12" s="897"/>
      <c r="J12" s="898"/>
      <c r="K12" s="898"/>
      <c r="L12" s="898" t="s">
        <v>558</v>
      </c>
      <c r="M12" s="898"/>
      <c r="N12" s="898"/>
      <c r="O12" s="898" t="s">
        <v>559</v>
      </c>
      <c r="P12" s="898"/>
      <c r="Q12" s="898"/>
      <c r="R12" s="898" t="s">
        <v>560</v>
      </c>
      <c r="S12" s="898"/>
      <c r="T12" s="898"/>
      <c r="U12" s="899"/>
      <c r="V12" s="900"/>
      <c r="W12" s="901"/>
    </row>
    <row r="13" spans="2:23" ht="18" customHeight="1" thickTop="1">
      <c r="B13" s="902" t="s">
        <v>577</v>
      </c>
      <c r="C13" s="903"/>
      <c r="D13" s="903"/>
      <c r="E13" s="903"/>
      <c r="F13" s="903"/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903"/>
      <c r="V13" s="903"/>
      <c r="W13" s="904"/>
    </row>
    <row r="14" spans="2:23" ht="21" customHeight="1">
      <c r="B14" s="905" t="s">
        <v>234</v>
      </c>
      <c r="C14" s="906" t="s">
        <v>233</v>
      </c>
      <c r="D14" s="907" t="s">
        <v>578</v>
      </c>
      <c r="E14" s="907"/>
      <c r="F14" s="907"/>
      <c r="G14" s="907"/>
      <c r="H14" s="907"/>
      <c r="I14" s="908"/>
      <c r="J14" s="909" t="s">
        <v>319</v>
      </c>
      <c r="K14" s="910"/>
      <c r="L14" s="911">
        <v>4320</v>
      </c>
      <c r="M14" s="912"/>
      <c r="N14" s="913"/>
      <c r="O14" s="911">
        <v>7780</v>
      </c>
      <c r="P14" s="912"/>
      <c r="Q14" s="914"/>
      <c r="R14" s="911">
        <v>11020</v>
      </c>
      <c r="S14" s="912"/>
      <c r="T14" s="914"/>
      <c r="U14" s="915">
        <f>L14*N14+O14*Q14+R14*T14</f>
        <v>0</v>
      </c>
      <c r="V14" s="916"/>
      <c r="W14" s="917"/>
    </row>
    <row r="15" spans="2:23" ht="25.5" customHeight="1">
      <c r="B15" s="918"/>
      <c r="C15" s="919" t="s">
        <v>233</v>
      </c>
      <c r="D15" s="920" t="s">
        <v>579</v>
      </c>
      <c r="E15" s="920"/>
      <c r="F15" s="920"/>
      <c r="G15" s="920"/>
      <c r="H15" s="920"/>
      <c r="I15" s="921"/>
      <c r="J15" s="922" t="s">
        <v>319</v>
      </c>
      <c r="K15" s="923"/>
      <c r="L15" s="924">
        <v>4400</v>
      </c>
      <c r="M15" s="925"/>
      <c r="N15" s="914"/>
      <c r="O15" s="924">
        <v>7920</v>
      </c>
      <c r="P15" s="925"/>
      <c r="Q15" s="914"/>
      <c r="R15" s="924">
        <v>11220</v>
      </c>
      <c r="S15" s="925"/>
      <c r="T15" s="914"/>
      <c r="U15" s="915">
        <f>L15*N15+O15*Q15+R15*T15</f>
        <v>0</v>
      </c>
      <c r="V15" s="916"/>
      <c r="W15" s="917"/>
    </row>
    <row r="16" spans="2:23" ht="21" customHeight="1">
      <c r="B16" s="918"/>
      <c r="C16" s="919" t="s">
        <v>233</v>
      </c>
      <c r="D16" s="926" t="s">
        <v>421</v>
      </c>
      <c r="E16" s="926"/>
      <c r="F16" s="926"/>
      <c r="G16" s="926"/>
      <c r="H16" s="926"/>
      <c r="I16" s="927"/>
      <c r="J16" s="922" t="s">
        <v>561</v>
      </c>
      <c r="K16" s="923"/>
      <c r="L16" s="924">
        <v>240</v>
      </c>
      <c r="M16" s="925"/>
      <c r="N16" s="914"/>
      <c r="O16" s="924">
        <v>430</v>
      </c>
      <c r="P16" s="925"/>
      <c r="Q16" s="914"/>
      <c r="R16" s="924">
        <v>610</v>
      </c>
      <c r="S16" s="925"/>
      <c r="T16" s="914"/>
      <c r="U16" s="915">
        <f>L16*N16+O16*Q16+R16*T16</f>
        <v>0</v>
      </c>
      <c r="V16" s="916"/>
      <c r="W16" s="917"/>
    </row>
    <row r="17" spans="2:23" ht="21" customHeight="1" thickBot="1">
      <c r="B17" s="928"/>
      <c r="C17" s="929" t="s">
        <v>233</v>
      </c>
      <c r="D17" s="930" t="s">
        <v>580</v>
      </c>
      <c r="E17" s="930"/>
      <c r="F17" s="930"/>
      <c r="G17" s="930"/>
      <c r="H17" s="930"/>
      <c r="I17" s="931"/>
      <c r="J17" s="899" t="s">
        <v>562</v>
      </c>
      <c r="K17" s="932"/>
      <c r="L17" s="933">
        <v>340</v>
      </c>
      <c r="M17" s="934"/>
      <c r="N17" s="935"/>
      <c r="O17" s="933">
        <v>610</v>
      </c>
      <c r="P17" s="934"/>
      <c r="Q17" s="935"/>
      <c r="R17" s="933">
        <v>870</v>
      </c>
      <c r="S17" s="934"/>
      <c r="T17" s="935"/>
      <c r="U17" s="936">
        <f>L17*N17+O17*Q17+R17*T17</f>
        <v>0</v>
      </c>
      <c r="V17" s="937"/>
      <c r="W17" s="938"/>
    </row>
    <row r="18" spans="2:23" ht="21" customHeight="1" thickTop="1">
      <c r="B18" s="939"/>
      <c r="C18" s="940"/>
      <c r="D18" s="907" t="s">
        <v>581</v>
      </c>
      <c r="E18" s="907"/>
      <c r="F18" s="907"/>
      <c r="G18" s="907"/>
      <c r="H18" s="907"/>
      <c r="I18" s="908"/>
      <c r="J18" s="941" t="s">
        <v>319</v>
      </c>
      <c r="K18" s="942"/>
      <c r="L18" s="911">
        <v>2200</v>
      </c>
      <c r="M18" s="912"/>
      <c r="N18" s="943"/>
      <c r="O18" s="911">
        <v>3960</v>
      </c>
      <c r="P18" s="912"/>
      <c r="Q18" s="943"/>
      <c r="R18" s="911">
        <v>5610</v>
      </c>
      <c r="S18" s="912"/>
      <c r="T18" s="943"/>
      <c r="U18" s="915">
        <f aca="true" t="shared" si="0" ref="U18:U24">L18*N18+O18*Q18+R18*T18</f>
        <v>0</v>
      </c>
      <c r="V18" s="916"/>
      <c r="W18" s="917"/>
    </row>
    <row r="19" spans="2:23" ht="21" customHeight="1">
      <c r="B19" s="944"/>
      <c r="C19" s="945"/>
      <c r="D19" s="926" t="s">
        <v>582</v>
      </c>
      <c r="E19" s="926"/>
      <c r="F19" s="926"/>
      <c r="G19" s="926"/>
      <c r="H19" s="926"/>
      <c r="I19" s="927"/>
      <c r="J19" s="922" t="s">
        <v>563</v>
      </c>
      <c r="K19" s="923"/>
      <c r="L19" s="924">
        <v>1110</v>
      </c>
      <c r="M19" s="925"/>
      <c r="N19" s="914"/>
      <c r="O19" s="924">
        <v>2000</v>
      </c>
      <c r="P19" s="925"/>
      <c r="Q19" s="914"/>
      <c r="R19" s="924">
        <v>2830</v>
      </c>
      <c r="S19" s="925"/>
      <c r="T19" s="914"/>
      <c r="U19" s="915">
        <f t="shared" si="0"/>
        <v>0</v>
      </c>
      <c r="V19" s="916"/>
      <c r="W19" s="917"/>
    </row>
    <row r="20" spans="2:23" ht="21" customHeight="1">
      <c r="B20" s="944"/>
      <c r="C20" s="945"/>
      <c r="D20" s="926" t="s">
        <v>583</v>
      </c>
      <c r="E20" s="926"/>
      <c r="F20" s="926"/>
      <c r="G20" s="926"/>
      <c r="H20" s="926"/>
      <c r="I20" s="927"/>
      <c r="J20" s="922" t="s">
        <v>563</v>
      </c>
      <c r="K20" s="923"/>
      <c r="L20" s="924">
        <v>1110</v>
      </c>
      <c r="M20" s="925"/>
      <c r="N20" s="914"/>
      <c r="O20" s="924">
        <v>2000</v>
      </c>
      <c r="P20" s="925"/>
      <c r="Q20" s="914"/>
      <c r="R20" s="924">
        <v>2830</v>
      </c>
      <c r="S20" s="925"/>
      <c r="T20" s="914"/>
      <c r="U20" s="915">
        <f t="shared" si="0"/>
        <v>0</v>
      </c>
      <c r="V20" s="916"/>
      <c r="W20" s="917"/>
    </row>
    <row r="21" spans="2:23" ht="21" customHeight="1">
      <c r="B21" s="944"/>
      <c r="C21" s="945"/>
      <c r="D21" s="926" t="s">
        <v>584</v>
      </c>
      <c r="E21" s="926"/>
      <c r="F21" s="926"/>
      <c r="G21" s="926"/>
      <c r="H21" s="926"/>
      <c r="I21" s="927"/>
      <c r="J21" s="922" t="s">
        <v>563</v>
      </c>
      <c r="K21" s="923"/>
      <c r="L21" s="924">
        <v>90</v>
      </c>
      <c r="M21" s="925"/>
      <c r="N21" s="914"/>
      <c r="O21" s="924">
        <v>160</v>
      </c>
      <c r="P21" s="925"/>
      <c r="Q21" s="914"/>
      <c r="R21" s="924">
        <v>230</v>
      </c>
      <c r="S21" s="925"/>
      <c r="T21" s="914"/>
      <c r="U21" s="915">
        <f t="shared" si="0"/>
        <v>0</v>
      </c>
      <c r="V21" s="916"/>
      <c r="W21" s="917"/>
    </row>
    <row r="22" spans="2:23" ht="21" customHeight="1">
      <c r="B22" s="944"/>
      <c r="C22" s="945"/>
      <c r="D22" s="926" t="s">
        <v>390</v>
      </c>
      <c r="E22" s="926"/>
      <c r="F22" s="926"/>
      <c r="G22" s="926"/>
      <c r="H22" s="926"/>
      <c r="I22" s="927"/>
      <c r="J22" s="922" t="s">
        <v>562</v>
      </c>
      <c r="K22" s="923"/>
      <c r="L22" s="924">
        <v>370</v>
      </c>
      <c r="M22" s="925"/>
      <c r="N22" s="914"/>
      <c r="O22" s="924">
        <v>670</v>
      </c>
      <c r="P22" s="925"/>
      <c r="Q22" s="914"/>
      <c r="R22" s="924">
        <v>940</v>
      </c>
      <c r="S22" s="925"/>
      <c r="T22" s="914"/>
      <c r="U22" s="915">
        <f t="shared" si="0"/>
        <v>0</v>
      </c>
      <c r="V22" s="916"/>
      <c r="W22" s="917"/>
    </row>
    <row r="23" spans="2:23" ht="21" customHeight="1">
      <c r="B23" s="944"/>
      <c r="C23" s="945"/>
      <c r="D23" s="926" t="s">
        <v>564</v>
      </c>
      <c r="E23" s="926"/>
      <c r="F23" s="926"/>
      <c r="G23" s="926"/>
      <c r="H23" s="926"/>
      <c r="I23" s="927"/>
      <c r="J23" s="922" t="s">
        <v>562</v>
      </c>
      <c r="K23" s="923"/>
      <c r="L23" s="924">
        <v>130</v>
      </c>
      <c r="M23" s="925"/>
      <c r="N23" s="914"/>
      <c r="O23" s="924">
        <v>230</v>
      </c>
      <c r="P23" s="925"/>
      <c r="Q23" s="914"/>
      <c r="R23" s="924">
        <v>330</v>
      </c>
      <c r="S23" s="925"/>
      <c r="T23" s="914"/>
      <c r="U23" s="915">
        <f t="shared" si="0"/>
        <v>0</v>
      </c>
      <c r="V23" s="916"/>
      <c r="W23" s="917"/>
    </row>
    <row r="24" spans="2:23" ht="21" customHeight="1" thickBot="1">
      <c r="B24" s="946"/>
      <c r="C24" s="947"/>
      <c r="D24" s="948" t="s">
        <v>565</v>
      </c>
      <c r="E24" s="948"/>
      <c r="F24" s="948"/>
      <c r="G24" s="948"/>
      <c r="H24" s="948"/>
      <c r="I24" s="949"/>
      <c r="J24" s="950"/>
      <c r="K24" s="951"/>
      <c r="L24" s="924">
        <v>60</v>
      </c>
      <c r="M24" s="925"/>
      <c r="N24" s="952"/>
      <c r="O24" s="924">
        <v>110</v>
      </c>
      <c r="P24" s="925"/>
      <c r="Q24" s="952"/>
      <c r="R24" s="924">
        <v>150</v>
      </c>
      <c r="S24" s="925"/>
      <c r="T24" s="952"/>
      <c r="U24" s="915">
        <f t="shared" si="0"/>
        <v>0</v>
      </c>
      <c r="V24" s="916"/>
      <c r="W24" s="917"/>
    </row>
    <row r="25" spans="2:23" ht="21" customHeight="1" thickBot="1">
      <c r="B25" s="953" t="s">
        <v>566</v>
      </c>
      <c r="C25" s="954"/>
      <c r="D25" s="954"/>
      <c r="E25" s="954"/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5"/>
      <c r="U25" s="956">
        <f>SUM(U14:W24)</f>
        <v>0</v>
      </c>
      <c r="V25" s="957"/>
      <c r="W25" s="958"/>
    </row>
    <row r="26" spans="2:3" ht="15">
      <c r="B26" s="959" t="s">
        <v>585</v>
      </c>
      <c r="C26" s="959"/>
    </row>
    <row r="27" spans="2:3" ht="15">
      <c r="B27" s="959" t="s">
        <v>586</v>
      </c>
      <c r="C27" s="959"/>
    </row>
    <row r="28" spans="2:3" ht="15">
      <c r="B28" s="959" t="s">
        <v>587</v>
      </c>
      <c r="C28" s="959"/>
    </row>
    <row r="29" ht="15.75" thickBot="1"/>
    <row r="30" spans="2:23" ht="15">
      <c r="B30" s="887" t="s">
        <v>556</v>
      </c>
      <c r="C30" s="888"/>
      <c r="D30" s="888"/>
      <c r="E30" s="888"/>
      <c r="F30" s="888"/>
      <c r="G30" s="888"/>
      <c r="H30" s="888"/>
      <c r="I30" s="889"/>
      <c r="J30" s="890" t="s">
        <v>317</v>
      </c>
      <c r="K30" s="890"/>
      <c r="L30" s="891" t="s">
        <v>552</v>
      </c>
      <c r="M30" s="892"/>
      <c r="N30" s="892"/>
      <c r="O30" s="892"/>
      <c r="P30" s="892"/>
      <c r="Q30" s="892"/>
      <c r="R30" s="892"/>
      <c r="S30" s="892"/>
      <c r="T30" s="893"/>
      <c r="U30" s="891" t="s">
        <v>557</v>
      </c>
      <c r="V30" s="892"/>
      <c r="W30" s="894"/>
    </row>
    <row r="31" spans="2:23" ht="15.75" thickBot="1">
      <c r="B31" s="882"/>
      <c r="C31" s="883"/>
      <c r="D31" s="883"/>
      <c r="E31" s="883"/>
      <c r="F31" s="883"/>
      <c r="G31" s="883"/>
      <c r="H31" s="883"/>
      <c r="I31" s="960"/>
      <c r="J31" s="961"/>
      <c r="K31" s="961"/>
      <c r="L31" s="961" t="s">
        <v>558</v>
      </c>
      <c r="M31" s="961"/>
      <c r="N31" s="961"/>
      <c r="O31" s="961" t="s">
        <v>559</v>
      </c>
      <c r="P31" s="961"/>
      <c r="Q31" s="961"/>
      <c r="R31" s="961" t="s">
        <v>560</v>
      </c>
      <c r="S31" s="961"/>
      <c r="T31" s="961"/>
      <c r="U31" s="962"/>
      <c r="V31" s="963"/>
      <c r="W31" s="964"/>
    </row>
    <row r="32" spans="2:23" ht="21" customHeight="1">
      <c r="B32" s="965" t="s">
        <v>567</v>
      </c>
      <c r="C32" s="966"/>
      <c r="D32" s="967" t="s">
        <v>440</v>
      </c>
      <c r="E32" s="968"/>
      <c r="F32" s="968"/>
      <c r="G32" s="968"/>
      <c r="H32" s="968"/>
      <c r="I32" s="969"/>
      <c r="J32" s="909" t="s">
        <v>562</v>
      </c>
      <c r="K32" s="910"/>
      <c r="L32" s="911">
        <v>510</v>
      </c>
      <c r="M32" s="912"/>
      <c r="N32" s="970"/>
      <c r="O32" s="911">
        <v>920</v>
      </c>
      <c r="P32" s="912"/>
      <c r="Q32" s="970"/>
      <c r="R32" s="911">
        <v>1300</v>
      </c>
      <c r="S32" s="912"/>
      <c r="T32" s="971"/>
      <c r="U32" s="915">
        <f>L32*N32+O32*Q32+R32*T32</f>
        <v>0</v>
      </c>
      <c r="V32" s="916"/>
      <c r="W32" s="917"/>
    </row>
    <row r="33" spans="2:23" ht="21" customHeight="1">
      <c r="B33" s="965"/>
      <c r="C33" s="966"/>
      <c r="D33" s="972" t="s">
        <v>568</v>
      </c>
      <c r="E33" s="973"/>
      <c r="F33" s="973"/>
      <c r="G33" s="973"/>
      <c r="H33" s="973"/>
      <c r="I33" s="974"/>
      <c r="J33" s="922" t="s">
        <v>562</v>
      </c>
      <c r="K33" s="923"/>
      <c r="L33" s="924">
        <v>1420</v>
      </c>
      <c r="M33" s="925"/>
      <c r="N33" s="975"/>
      <c r="O33" s="924">
        <v>2560</v>
      </c>
      <c r="P33" s="925"/>
      <c r="Q33" s="975"/>
      <c r="R33" s="924">
        <v>3620</v>
      </c>
      <c r="S33" s="925"/>
      <c r="T33" s="914"/>
      <c r="U33" s="915">
        <f aca="true" t="shared" si="1" ref="U33:U42">L33*N33+O33*Q33+R33*T33</f>
        <v>0</v>
      </c>
      <c r="V33" s="916"/>
      <c r="W33" s="917"/>
    </row>
    <row r="34" spans="2:23" ht="21" customHeight="1">
      <c r="B34" s="965"/>
      <c r="C34" s="966"/>
      <c r="D34" s="972" t="s">
        <v>536</v>
      </c>
      <c r="E34" s="973"/>
      <c r="F34" s="973"/>
      <c r="G34" s="973"/>
      <c r="H34" s="973"/>
      <c r="I34" s="974"/>
      <c r="J34" s="922" t="s">
        <v>562</v>
      </c>
      <c r="K34" s="923"/>
      <c r="L34" s="924">
        <v>2680</v>
      </c>
      <c r="M34" s="925"/>
      <c r="N34" s="975"/>
      <c r="O34" s="924">
        <v>4820</v>
      </c>
      <c r="P34" s="925"/>
      <c r="Q34" s="975"/>
      <c r="R34" s="924">
        <v>6830</v>
      </c>
      <c r="S34" s="925"/>
      <c r="T34" s="914"/>
      <c r="U34" s="915">
        <f t="shared" si="1"/>
        <v>0</v>
      </c>
      <c r="V34" s="916"/>
      <c r="W34" s="917"/>
    </row>
    <row r="35" spans="2:23" ht="21" customHeight="1">
      <c r="B35" s="965"/>
      <c r="C35" s="966"/>
      <c r="D35" s="972" t="s">
        <v>443</v>
      </c>
      <c r="E35" s="973"/>
      <c r="F35" s="973"/>
      <c r="G35" s="973"/>
      <c r="H35" s="973"/>
      <c r="I35" s="974"/>
      <c r="J35" s="922" t="s">
        <v>562</v>
      </c>
      <c r="K35" s="923"/>
      <c r="L35" s="924">
        <v>720</v>
      </c>
      <c r="M35" s="925"/>
      <c r="N35" s="975"/>
      <c r="O35" s="924">
        <v>1300</v>
      </c>
      <c r="P35" s="925"/>
      <c r="Q35" s="975"/>
      <c r="R35" s="924">
        <v>1840</v>
      </c>
      <c r="S35" s="925"/>
      <c r="T35" s="914"/>
      <c r="U35" s="915">
        <f t="shared" si="1"/>
        <v>0</v>
      </c>
      <c r="V35" s="916"/>
      <c r="W35" s="917"/>
    </row>
    <row r="36" spans="2:23" ht="21" customHeight="1">
      <c r="B36" s="965"/>
      <c r="C36" s="966"/>
      <c r="D36" s="972" t="s">
        <v>569</v>
      </c>
      <c r="E36" s="973"/>
      <c r="F36" s="973"/>
      <c r="G36" s="973"/>
      <c r="H36" s="973"/>
      <c r="I36" s="974"/>
      <c r="J36" s="922" t="s">
        <v>562</v>
      </c>
      <c r="K36" s="923"/>
      <c r="L36" s="924">
        <v>290</v>
      </c>
      <c r="M36" s="925"/>
      <c r="N36" s="975"/>
      <c r="O36" s="924">
        <v>520</v>
      </c>
      <c r="P36" s="925"/>
      <c r="Q36" s="975"/>
      <c r="R36" s="924">
        <v>740</v>
      </c>
      <c r="S36" s="925"/>
      <c r="T36" s="914"/>
      <c r="U36" s="915">
        <f t="shared" si="1"/>
        <v>0</v>
      </c>
      <c r="V36" s="916"/>
      <c r="W36" s="917"/>
    </row>
    <row r="37" spans="2:23" ht="21" customHeight="1">
      <c r="B37" s="965"/>
      <c r="C37" s="966"/>
      <c r="D37" s="972" t="s">
        <v>445</v>
      </c>
      <c r="E37" s="973"/>
      <c r="F37" s="973"/>
      <c r="G37" s="973"/>
      <c r="H37" s="973"/>
      <c r="I37" s="974"/>
      <c r="J37" s="922" t="s">
        <v>562</v>
      </c>
      <c r="K37" s="923"/>
      <c r="L37" s="924">
        <v>70</v>
      </c>
      <c r="M37" s="925"/>
      <c r="N37" s="975"/>
      <c r="O37" s="924">
        <v>130</v>
      </c>
      <c r="P37" s="925"/>
      <c r="Q37" s="975"/>
      <c r="R37" s="924">
        <v>180</v>
      </c>
      <c r="S37" s="925"/>
      <c r="T37" s="914"/>
      <c r="U37" s="915">
        <f t="shared" si="1"/>
        <v>0</v>
      </c>
      <c r="V37" s="916"/>
      <c r="W37" s="917"/>
    </row>
    <row r="38" spans="2:23" ht="21" customHeight="1">
      <c r="B38" s="965"/>
      <c r="C38" s="966"/>
      <c r="D38" s="972" t="s">
        <v>50</v>
      </c>
      <c r="E38" s="973"/>
      <c r="F38" s="973"/>
      <c r="G38" s="973"/>
      <c r="H38" s="973"/>
      <c r="I38" s="974"/>
      <c r="J38" s="922" t="s">
        <v>562</v>
      </c>
      <c r="K38" s="923"/>
      <c r="L38" s="924">
        <v>180</v>
      </c>
      <c r="M38" s="925"/>
      <c r="N38" s="975"/>
      <c r="O38" s="924">
        <v>320</v>
      </c>
      <c r="P38" s="925"/>
      <c r="Q38" s="975"/>
      <c r="R38" s="924">
        <v>460</v>
      </c>
      <c r="S38" s="925"/>
      <c r="T38" s="914"/>
      <c r="U38" s="915">
        <f t="shared" si="1"/>
        <v>0</v>
      </c>
      <c r="V38" s="916"/>
      <c r="W38" s="917"/>
    </row>
    <row r="39" spans="2:23" ht="21" customHeight="1">
      <c r="B39" s="965"/>
      <c r="C39" s="966"/>
      <c r="D39" s="972" t="s">
        <v>278</v>
      </c>
      <c r="E39" s="973"/>
      <c r="F39" s="973"/>
      <c r="G39" s="973"/>
      <c r="H39" s="973"/>
      <c r="I39" s="974"/>
      <c r="J39" s="922" t="s">
        <v>570</v>
      </c>
      <c r="K39" s="923"/>
      <c r="L39" s="924">
        <v>60</v>
      </c>
      <c r="M39" s="925"/>
      <c r="N39" s="975"/>
      <c r="O39" s="924">
        <v>110</v>
      </c>
      <c r="P39" s="925"/>
      <c r="Q39" s="975"/>
      <c r="R39" s="924">
        <v>150</v>
      </c>
      <c r="S39" s="925"/>
      <c r="T39" s="914"/>
      <c r="U39" s="915">
        <f t="shared" si="1"/>
        <v>0</v>
      </c>
      <c r="V39" s="916"/>
      <c r="W39" s="917"/>
    </row>
    <row r="40" spans="2:23" ht="21" customHeight="1">
      <c r="B40" s="965"/>
      <c r="C40" s="966"/>
      <c r="D40" s="972" t="s">
        <v>543</v>
      </c>
      <c r="E40" s="973"/>
      <c r="F40" s="973"/>
      <c r="G40" s="973"/>
      <c r="H40" s="973"/>
      <c r="I40" s="974"/>
      <c r="J40" s="922" t="s">
        <v>571</v>
      </c>
      <c r="K40" s="923"/>
      <c r="L40" s="924">
        <v>60</v>
      </c>
      <c r="M40" s="925"/>
      <c r="N40" s="975"/>
      <c r="O40" s="924">
        <v>110</v>
      </c>
      <c r="P40" s="925"/>
      <c r="Q40" s="975"/>
      <c r="R40" s="924">
        <v>150</v>
      </c>
      <c r="S40" s="925"/>
      <c r="T40" s="914"/>
      <c r="U40" s="915">
        <f t="shared" si="1"/>
        <v>0</v>
      </c>
      <c r="V40" s="916"/>
      <c r="W40" s="917"/>
    </row>
    <row r="41" spans="2:23" ht="21" customHeight="1">
      <c r="B41" s="965"/>
      <c r="C41" s="966"/>
      <c r="D41" s="972" t="s">
        <v>399</v>
      </c>
      <c r="E41" s="973"/>
      <c r="F41" s="973"/>
      <c r="G41" s="973"/>
      <c r="H41" s="973"/>
      <c r="I41" s="974"/>
      <c r="J41" s="922" t="s">
        <v>572</v>
      </c>
      <c r="K41" s="923"/>
      <c r="L41" s="924">
        <v>70</v>
      </c>
      <c r="M41" s="925"/>
      <c r="N41" s="975"/>
      <c r="O41" s="924">
        <v>130</v>
      </c>
      <c r="P41" s="925"/>
      <c r="Q41" s="975"/>
      <c r="R41" s="924">
        <v>180</v>
      </c>
      <c r="S41" s="925"/>
      <c r="T41" s="914"/>
      <c r="U41" s="915">
        <f t="shared" si="1"/>
        <v>0</v>
      </c>
      <c r="V41" s="916"/>
      <c r="W41" s="917"/>
    </row>
    <row r="42" spans="2:23" ht="21" customHeight="1" thickBot="1">
      <c r="B42" s="965"/>
      <c r="C42" s="966"/>
      <c r="D42" s="976" t="s">
        <v>218</v>
      </c>
      <c r="E42" s="977"/>
      <c r="F42" s="977"/>
      <c r="G42" s="977"/>
      <c r="H42" s="977"/>
      <c r="I42" s="978"/>
      <c r="J42" s="950" t="s">
        <v>562</v>
      </c>
      <c r="K42" s="951"/>
      <c r="L42" s="979">
        <v>20</v>
      </c>
      <c r="M42" s="980"/>
      <c r="N42" s="981"/>
      <c r="O42" s="979">
        <v>40</v>
      </c>
      <c r="P42" s="980"/>
      <c r="Q42" s="981"/>
      <c r="R42" s="979">
        <v>50</v>
      </c>
      <c r="S42" s="980"/>
      <c r="T42" s="952"/>
      <c r="U42" s="915">
        <f t="shared" si="1"/>
        <v>0</v>
      </c>
      <c r="V42" s="916"/>
      <c r="W42" s="917"/>
    </row>
    <row r="43" spans="2:23" ht="21" customHeight="1" thickBot="1">
      <c r="B43" s="953" t="s">
        <v>566</v>
      </c>
      <c r="C43" s="954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4"/>
      <c r="O43" s="954"/>
      <c r="P43" s="954"/>
      <c r="Q43" s="954"/>
      <c r="R43" s="954"/>
      <c r="S43" s="954"/>
      <c r="T43" s="955"/>
      <c r="U43" s="956">
        <f>SUM(U32:W42)</f>
        <v>0</v>
      </c>
      <c r="V43" s="957"/>
      <c r="W43" s="958"/>
    </row>
    <row r="44" spans="2:23" ht="15">
      <c r="B44" s="959" t="s">
        <v>573</v>
      </c>
      <c r="U44" s="982"/>
      <c r="V44" s="982"/>
      <c r="W44" s="982"/>
    </row>
    <row r="45" spans="2:23" ht="6" customHeight="1" thickBot="1">
      <c r="B45" s="959"/>
      <c r="U45" s="982"/>
      <c r="V45" s="982"/>
      <c r="W45" s="982"/>
    </row>
    <row r="46" spans="1:24" ht="21" customHeight="1" thickBot="1">
      <c r="A46" s="983"/>
      <c r="B46" s="984" t="s">
        <v>306</v>
      </c>
      <c r="C46" s="984"/>
      <c r="D46" s="984"/>
      <c r="E46" s="984"/>
      <c r="F46" s="984"/>
      <c r="G46" s="984"/>
      <c r="H46" s="984"/>
      <c r="I46" s="985" t="s">
        <v>544</v>
      </c>
      <c r="J46" s="985"/>
      <c r="K46" s="985"/>
      <c r="L46" s="985"/>
      <c r="M46" s="985"/>
      <c r="N46" s="985"/>
      <c r="O46" s="985"/>
      <c r="P46" s="985"/>
      <c r="Q46" s="986" t="s">
        <v>574</v>
      </c>
      <c r="R46" s="986"/>
      <c r="S46" s="986"/>
      <c r="T46" s="986"/>
      <c r="U46" s="987"/>
      <c r="V46" s="987"/>
      <c r="W46" s="987"/>
      <c r="X46" s="983"/>
    </row>
    <row r="47" spans="1:24" ht="12" customHeight="1">
      <c r="A47" s="988"/>
      <c r="B47" s="989"/>
      <c r="C47" s="988"/>
      <c r="D47" s="990"/>
      <c r="E47" s="991"/>
      <c r="F47" s="991"/>
      <c r="G47" s="988"/>
      <c r="H47" s="992"/>
      <c r="I47" s="993" t="s">
        <v>575</v>
      </c>
      <c r="J47" s="993"/>
      <c r="K47" s="993"/>
      <c r="L47" s="993"/>
      <c r="M47" s="993"/>
      <c r="N47" s="993"/>
      <c r="O47" s="993"/>
      <c r="P47" s="993"/>
      <c r="Q47" s="983"/>
      <c r="R47" s="983"/>
      <c r="S47" s="983"/>
      <c r="T47" s="983"/>
      <c r="U47" s="994"/>
      <c r="V47" s="994"/>
      <c r="W47" s="994"/>
      <c r="X47" s="983"/>
    </row>
    <row r="48" spans="1:24" ht="6" customHeight="1" thickBot="1">
      <c r="A48" s="988"/>
      <c r="B48" s="989"/>
      <c r="C48" s="988"/>
      <c r="D48" s="990"/>
      <c r="E48" s="991"/>
      <c r="F48" s="991"/>
      <c r="G48" s="988"/>
      <c r="H48" s="992"/>
      <c r="I48" s="995"/>
      <c r="J48" s="995"/>
      <c r="K48" s="995"/>
      <c r="L48" s="995"/>
      <c r="M48" s="995"/>
      <c r="N48" s="995"/>
      <c r="O48" s="995"/>
      <c r="P48" s="995"/>
      <c r="Q48" s="983"/>
      <c r="R48" s="983"/>
      <c r="S48" s="983"/>
      <c r="T48" s="983"/>
      <c r="U48" s="994"/>
      <c r="V48" s="994"/>
      <c r="W48" s="994"/>
      <c r="X48" s="983"/>
    </row>
    <row r="49" spans="2:23" ht="21" customHeight="1" thickBot="1">
      <c r="B49" s="996" t="s">
        <v>576</v>
      </c>
      <c r="C49" s="996"/>
      <c r="D49" s="996"/>
      <c r="E49" s="996"/>
      <c r="F49" s="996"/>
      <c r="G49" s="996"/>
      <c r="H49" s="996"/>
      <c r="I49" s="996"/>
      <c r="J49" s="996"/>
      <c r="K49" s="996"/>
      <c r="L49" s="996"/>
      <c r="M49" s="996"/>
      <c r="N49" s="996"/>
      <c r="O49" s="996"/>
      <c r="P49" s="996"/>
      <c r="Q49" s="996"/>
      <c r="R49" s="996"/>
      <c r="S49" s="996"/>
      <c r="T49" s="996"/>
      <c r="U49" s="997">
        <f>U25+U43</f>
        <v>0</v>
      </c>
      <c r="V49" s="998"/>
      <c r="W49" s="998"/>
    </row>
    <row r="51" spans="1:24" ht="17.25">
      <c r="A51" s="999"/>
      <c r="B51" s="1000" t="s">
        <v>452</v>
      </c>
      <c r="C51" s="1001"/>
      <c r="D51" s="1002"/>
      <c r="E51" s="1003"/>
      <c r="F51" s="1001"/>
      <c r="G51" s="1001"/>
      <c r="H51" s="1001"/>
      <c r="I51" s="1001"/>
      <c r="J51" s="1001"/>
      <c r="K51" s="1001"/>
      <c r="L51" s="1001"/>
      <c r="M51" s="1001"/>
      <c r="N51" s="1001"/>
      <c r="O51" s="1001"/>
      <c r="P51" s="1001"/>
      <c r="Q51" s="1001"/>
      <c r="R51" s="1001"/>
      <c r="S51" s="1001"/>
      <c r="T51" s="1001"/>
      <c r="U51" s="1001"/>
      <c r="V51" s="1001"/>
      <c r="W51" s="1001"/>
      <c r="X51" s="1001"/>
    </row>
    <row r="52" spans="1:24" ht="17.25">
      <c r="A52" s="999"/>
      <c r="B52" s="983" t="s">
        <v>357</v>
      </c>
      <c r="C52" s="1001"/>
      <c r="D52" s="1002"/>
      <c r="E52" s="1003"/>
      <c r="F52" s="1001"/>
      <c r="G52" s="1001"/>
      <c r="H52" s="1001"/>
      <c r="I52" s="1001"/>
      <c r="J52" s="1001"/>
      <c r="K52" s="1001"/>
      <c r="L52" s="1001"/>
      <c r="M52" s="1001"/>
      <c r="N52" s="1001"/>
      <c r="O52" s="1001"/>
      <c r="P52" s="1001"/>
      <c r="Q52" s="1001"/>
      <c r="R52" s="1001"/>
      <c r="S52" s="1001"/>
      <c r="T52" s="1001"/>
      <c r="U52" s="1001"/>
      <c r="V52" s="1001"/>
      <c r="W52" s="1001"/>
      <c r="X52" s="1001"/>
    </row>
    <row r="53" spans="1:24" ht="17.25">
      <c r="A53" s="999"/>
      <c r="B53" s="983" t="s">
        <v>356</v>
      </c>
      <c r="C53" s="1001"/>
      <c r="D53" s="1002"/>
      <c r="E53" s="1003"/>
      <c r="F53" s="1001"/>
      <c r="G53" s="1001"/>
      <c r="H53" s="1001"/>
      <c r="I53" s="1001"/>
      <c r="J53" s="1001"/>
      <c r="K53" s="1001"/>
      <c r="L53" s="1001"/>
      <c r="M53" s="1001"/>
      <c r="N53" s="1001"/>
      <c r="O53" s="1001"/>
      <c r="P53" s="1001"/>
      <c r="Q53" s="1001"/>
      <c r="R53" s="1001"/>
      <c r="S53" s="1001"/>
      <c r="T53" s="1001"/>
      <c r="U53" s="1001"/>
      <c r="V53" s="1001"/>
      <c r="W53" s="1001"/>
      <c r="X53" s="1001"/>
    </row>
    <row r="54" spans="1:24" ht="17.25">
      <c r="A54" s="999"/>
      <c r="B54" s="983" t="s">
        <v>545</v>
      </c>
      <c r="C54" s="1001"/>
      <c r="D54" s="1002"/>
      <c r="E54" s="1003"/>
      <c r="F54" s="1001"/>
      <c r="G54" s="1001"/>
      <c r="H54" s="1001"/>
      <c r="I54" s="1001"/>
      <c r="J54" s="1001"/>
      <c r="K54" s="1001"/>
      <c r="L54" s="1001"/>
      <c r="M54" s="1001"/>
      <c r="N54" s="1001"/>
      <c r="O54" s="1001"/>
      <c r="P54" s="1001"/>
      <c r="Q54" s="1001"/>
      <c r="R54" s="1001"/>
      <c r="S54" s="1001"/>
      <c r="T54" s="1001"/>
      <c r="U54" s="1001"/>
      <c r="V54" s="1001"/>
      <c r="W54" s="1001"/>
      <c r="X54" s="1001"/>
    </row>
    <row r="55" spans="1:24" ht="17.25">
      <c r="A55" s="999"/>
      <c r="B55" s="983" t="s">
        <v>349</v>
      </c>
      <c r="C55" s="1001"/>
      <c r="D55" s="1002"/>
      <c r="E55" s="1003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1"/>
      <c r="X55" s="1001"/>
    </row>
    <row r="56" spans="1:24" ht="15">
      <c r="A56" s="983"/>
      <c r="B56" s="1000" t="s">
        <v>509</v>
      </c>
      <c r="C56" s="983"/>
      <c r="D56" s="994"/>
      <c r="E56" s="1004"/>
      <c r="F56" s="983"/>
      <c r="G56" s="983"/>
      <c r="H56" s="983"/>
      <c r="I56" s="983"/>
      <c r="J56" s="983"/>
      <c r="K56" s="983"/>
      <c r="L56" s="983"/>
      <c r="M56" s="983"/>
      <c r="N56" s="983"/>
      <c r="O56" s="983"/>
      <c r="P56" s="983"/>
      <c r="Q56" s="983"/>
      <c r="R56" s="983"/>
      <c r="S56" s="983"/>
      <c r="T56" s="983"/>
      <c r="U56" s="983"/>
      <c r="V56" s="983"/>
      <c r="W56" s="983"/>
      <c r="X56" s="983"/>
    </row>
    <row r="57" spans="1:24" ht="15">
      <c r="A57" s="983"/>
      <c r="B57" s="1000" t="s">
        <v>219</v>
      </c>
      <c r="C57" s="983"/>
      <c r="D57" s="994"/>
      <c r="E57" s="1004"/>
      <c r="F57" s="983"/>
      <c r="G57" s="983"/>
      <c r="H57" s="983"/>
      <c r="I57" s="983"/>
      <c r="J57" s="983"/>
      <c r="K57" s="983"/>
      <c r="L57" s="983"/>
      <c r="M57" s="983"/>
      <c r="N57" s="983"/>
      <c r="O57" s="983"/>
      <c r="P57" s="983"/>
      <c r="Q57" s="983"/>
      <c r="R57" s="983"/>
      <c r="S57" s="983"/>
      <c r="T57" s="983"/>
      <c r="U57" s="983"/>
      <c r="V57" s="983"/>
      <c r="W57" s="983"/>
      <c r="X57" s="983"/>
    </row>
  </sheetData>
  <sheetProtection/>
  <mergeCells count="168">
    <mergeCell ref="I47:P47"/>
    <mergeCell ref="B49:T49"/>
    <mergeCell ref="U49:W49"/>
    <mergeCell ref="B43:T43"/>
    <mergeCell ref="U43:W43"/>
    <mergeCell ref="B46:H46"/>
    <mergeCell ref="I46:M46"/>
    <mergeCell ref="N46:P46"/>
    <mergeCell ref="Q46:T46"/>
    <mergeCell ref="U46:W46"/>
    <mergeCell ref="D42:I42"/>
    <mergeCell ref="J42:K42"/>
    <mergeCell ref="L42:M42"/>
    <mergeCell ref="O42:P42"/>
    <mergeCell ref="R42:S42"/>
    <mergeCell ref="U42:W42"/>
    <mergeCell ref="D41:I41"/>
    <mergeCell ref="J41:K41"/>
    <mergeCell ref="L41:M41"/>
    <mergeCell ref="O41:P41"/>
    <mergeCell ref="R41:S41"/>
    <mergeCell ref="U41:W41"/>
    <mergeCell ref="D40:I40"/>
    <mergeCell ref="J40:K40"/>
    <mergeCell ref="L40:M40"/>
    <mergeCell ref="O40:P40"/>
    <mergeCell ref="R40:S40"/>
    <mergeCell ref="U40:W40"/>
    <mergeCell ref="D39:I39"/>
    <mergeCell ref="J39:K39"/>
    <mergeCell ref="L39:M39"/>
    <mergeCell ref="O39:P39"/>
    <mergeCell ref="R39:S39"/>
    <mergeCell ref="U39:W39"/>
    <mergeCell ref="D38:I38"/>
    <mergeCell ref="J38:K38"/>
    <mergeCell ref="L38:M38"/>
    <mergeCell ref="O38:P38"/>
    <mergeCell ref="R38:S38"/>
    <mergeCell ref="U38:W38"/>
    <mergeCell ref="D37:I37"/>
    <mergeCell ref="J37:K37"/>
    <mergeCell ref="L37:M37"/>
    <mergeCell ref="O37:P37"/>
    <mergeCell ref="R37:S37"/>
    <mergeCell ref="U37:W37"/>
    <mergeCell ref="D36:I36"/>
    <mergeCell ref="J36:K36"/>
    <mergeCell ref="L36:M36"/>
    <mergeCell ref="O36:P36"/>
    <mergeCell ref="R36:S36"/>
    <mergeCell ref="U36:W36"/>
    <mergeCell ref="R34:S34"/>
    <mergeCell ref="U34:W34"/>
    <mergeCell ref="D35:I35"/>
    <mergeCell ref="J35:K35"/>
    <mergeCell ref="L35:M35"/>
    <mergeCell ref="O35:P35"/>
    <mergeCell ref="R35:S35"/>
    <mergeCell ref="U35:W35"/>
    <mergeCell ref="U32:W32"/>
    <mergeCell ref="D33:I33"/>
    <mergeCell ref="J33:K33"/>
    <mergeCell ref="L33:M33"/>
    <mergeCell ref="O33:P33"/>
    <mergeCell ref="R33:S33"/>
    <mergeCell ref="U33:W33"/>
    <mergeCell ref="B32:C42"/>
    <mergeCell ref="D32:I32"/>
    <mergeCell ref="J32:K32"/>
    <mergeCell ref="L32:M32"/>
    <mergeCell ref="O32:P32"/>
    <mergeCell ref="R32:S32"/>
    <mergeCell ref="D34:I34"/>
    <mergeCell ref="J34:K34"/>
    <mergeCell ref="L34:M34"/>
    <mergeCell ref="O34:P34"/>
    <mergeCell ref="B25:T25"/>
    <mergeCell ref="U25:W25"/>
    <mergeCell ref="B30:I31"/>
    <mergeCell ref="J30:K31"/>
    <mergeCell ref="L30:T30"/>
    <mergeCell ref="U30:W31"/>
    <mergeCell ref="L31:N31"/>
    <mergeCell ref="O31:Q31"/>
    <mergeCell ref="R31:T31"/>
    <mergeCell ref="D24:I24"/>
    <mergeCell ref="J24:K24"/>
    <mergeCell ref="L24:M24"/>
    <mergeCell ref="O24:P24"/>
    <mergeCell ref="R24:S24"/>
    <mergeCell ref="U24:W24"/>
    <mergeCell ref="D23:I23"/>
    <mergeCell ref="J23:K23"/>
    <mergeCell ref="L23:M23"/>
    <mergeCell ref="O23:P23"/>
    <mergeCell ref="R23:S23"/>
    <mergeCell ref="U23:W23"/>
    <mergeCell ref="D22:I22"/>
    <mergeCell ref="J22:K22"/>
    <mergeCell ref="L22:M22"/>
    <mergeCell ref="O22:P22"/>
    <mergeCell ref="R22:S22"/>
    <mergeCell ref="U22:W22"/>
    <mergeCell ref="D21:I21"/>
    <mergeCell ref="J21:K21"/>
    <mergeCell ref="L21:M21"/>
    <mergeCell ref="O21:P21"/>
    <mergeCell ref="R21:S21"/>
    <mergeCell ref="U21:W21"/>
    <mergeCell ref="D20:I20"/>
    <mergeCell ref="J20:K20"/>
    <mergeCell ref="L20:M20"/>
    <mergeCell ref="O20:P20"/>
    <mergeCell ref="R20:S20"/>
    <mergeCell ref="U20:W20"/>
    <mergeCell ref="D19:I19"/>
    <mergeCell ref="J19:K19"/>
    <mergeCell ref="L19:M19"/>
    <mergeCell ref="O19:P19"/>
    <mergeCell ref="R19:S19"/>
    <mergeCell ref="U19:W19"/>
    <mergeCell ref="D18:I18"/>
    <mergeCell ref="J18:K18"/>
    <mergeCell ref="L18:M18"/>
    <mergeCell ref="O18:P18"/>
    <mergeCell ref="R18:S18"/>
    <mergeCell ref="U18:W18"/>
    <mergeCell ref="D17:I17"/>
    <mergeCell ref="J17:K17"/>
    <mergeCell ref="L17:M17"/>
    <mergeCell ref="O17:P17"/>
    <mergeCell ref="R17:S17"/>
    <mergeCell ref="U17:W17"/>
    <mergeCell ref="D16:I16"/>
    <mergeCell ref="J16:K16"/>
    <mergeCell ref="L16:M16"/>
    <mergeCell ref="O16:P16"/>
    <mergeCell ref="R16:S16"/>
    <mergeCell ref="U16:W16"/>
    <mergeCell ref="D15:I15"/>
    <mergeCell ref="J15:K15"/>
    <mergeCell ref="L15:M15"/>
    <mergeCell ref="O15:P15"/>
    <mergeCell ref="R15:S15"/>
    <mergeCell ref="U15:W15"/>
    <mergeCell ref="B13:W13"/>
    <mergeCell ref="D14:I14"/>
    <mergeCell ref="J14:K14"/>
    <mergeCell ref="L14:M14"/>
    <mergeCell ref="O14:P14"/>
    <mergeCell ref="R14:S14"/>
    <mergeCell ref="U14:W14"/>
    <mergeCell ref="B9:E9"/>
    <mergeCell ref="F9:R9"/>
    <mergeCell ref="B11:I12"/>
    <mergeCell ref="J11:K12"/>
    <mergeCell ref="L11:T11"/>
    <mergeCell ref="U11:W12"/>
    <mergeCell ref="L12:N12"/>
    <mergeCell ref="O12:Q12"/>
    <mergeCell ref="R12:T12"/>
    <mergeCell ref="B6:E6"/>
    <mergeCell ref="F6:R6"/>
    <mergeCell ref="B7:E7"/>
    <mergeCell ref="F7:R7"/>
    <mergeCell ref="B8:E8"/>
    <mergeCell ref="F8:R8"/>
  </mergeCells>
  <printOptions/>
  <pageMargins left="0.5118110236220472" right="0" top="0.1968503937007874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showOutlineSymbols="0" zoomScalePageLayoutView="0" workbookViewId="0" topLeftCell="A22">
      <selection activeCell="A1" sqref="A1"/>
    </sheetView>
  </sheetViews>
  <sheetFormatPr defaultColWidth="10.77734375" defaultRowHeight="15"/>
  <cols>
    <col min="1" max="1" width="3.10546875" style="25" customWidth="1"/>
    <col min="2" max="2" width="2.10546875" style="25" customWidth="1"/>
    <col min="3" max="3" width="33.21484375" style="25" customWidth="1"/>
    <col min="4" max="4" width="6.77734375" style="25" hidden="1" customWidth="1"/>
    <col min="5" max="5" width="5.6640625" style="182" customWidth="1"/>
    <col min="6" max="6" width="6.21484375" style="712" customWidth="1"/>
    <col min="7" max="7" width="4.6640625" style="25" customWidth="1"/>
    <col min="8" max="8" width="6.4453125" style="25" customWidth="1"/>
    <col min="9" max="9" width="4.77734375" style="25" customWidth="1"/>
    <col min="10" max="10" width="7.99609375" style="25" customWidth="1"/>
    <col min="11" max="11" width="5.5546875" style="25" customWidth="1"/>
    <col min="12" max="12" width="10.77734375" style="25" customWidth="1"/>
    <col min="13" max="16384" width="10.77734375" style="25" customWidth="1"/>
  </cols>
  <sheetData>
    <row r="1" spans="1:7" ht="21">
      <c r="A1" s="136" t="s">
        <v>175</v>
      </c>
      <c r="B1" s="9"/>
      <c r="C1" s="9"/>
      <c r="D1" s="9"/>
      <c r="E1" s="184"/>
      <c r="F1" s="674"/>
      <c r="G1" s="9"/>
    </row>
    <row r="2" spans="1:7" ht="14.25">
      <c r="A2" s="9"/>
      <c r="B2" s="25" t="s">
        <v>208</v>
      </c>
      <c r="C2" s="9"/>
      <c r="D2" s="9"/>
      <c r="E2" s="184"/>
      <c r="F2" s="674"/>
      <c r="G2" s="9"/>
    </row>
    <row r="3" spans="1:7" ht="15" thickBot="1">
      <c r="A3" s="9"/>
      <c r="B3" s="25" t="s">
        <v>176</v>
      </c>
      <c r="C3" s="9"/>
      <c r="D3" s="9"/>
      <c r="E3" s="184"/>
      <c r="F3" s="674"/>
      <c r="G3" s="9"/>
    </row>
    <row r="4" spans="1:10" ht="30" customHeight="1" thickBot="1">
      <c r="A4" s="853" t="s">
        <v>177</v>
      </c>
      <c r="B4" s="854"/>
      <c r="C4" s="861" t="s">
        <v>530</v>
      </c>
      <c r="D4" s="862"/>
      <c r="E4" s="862"/>
      <c r="F4" s="862"/>
      <c r="G4" s="862"/>
      <c r="H4" s="862"/>
      <c r="I4" s="863"/>
      <c r="J4" s="25" t="s">
        <v>283</v>
      </c>
    </row>
    <row r="5" spans="1:9" ht="29.25" customHeight="1" thickBot="1">
      <c r="A5" s="855" t="s">
        <v>178</v>
      </c>
      <c r="B5" s="856"/>
      <c r="C5" s="866"/>
      <c r="D5" s="867"/>
      <c r="E5" s="867"/>
      <c r="F5" s="868"/>
      <c r="G5" s="82"/>
      <c r="H5" s="132"/>
      <c r="I5" s="369"/>
    </row>
    <row r="6" ht="8.25" customHeight="1" thickBot="1"/>
    <row r="7" spans="1:12" s="518" customFormat="1" ht="15" customHeight="1" thickBot="1">
      <c r="A7" s="519"/>
      <c r="B7" s="191"/>
      <c r="C7" s="191" t="s">
        <v>68</v>
      </c>
      <c r="D7" s="188" t="s">
        <v>88</v>
      </c>
      <c r="E7" s="361" t="s">
        <v>292</v>
      </c>
      <c r="F7" s="713" t="s">
        <v>179</v>
      </c>
      <c r="G7" s="520"/>
      <c r="H7" s="188" t="s">
        <v>180</v>
      </c>
      <c r="I7" s="188"/>
      <c r="J7" s="189" t="s">
        <v>181</v>
      </c>
      <c r="K7" s="188"/>
      <c r="L7" s="190" t="s">
        <v>206</v>
      </c>
    </row>
    <row r="8" spans="1:12" ht="15" customHeight="1">
      <c r="A8" s="40"/>
      <c r="B8" s="24"/>
      <c r="C8" s="13" t="s">
        <v>1</v>
      </c>
      <c r="D8" s="140" t="s">
        <v>91</v>
      </c>
      <c r="E8" s="420" t="s">
        <v>91</v>
      </c>
      <c r="F8" s="711">
        <v>1900</v>
      </c>
      <c r="G8" s="61"/>
      <c r="H8" s="44">
        <f aca="true" t="shared" si="0" ref="H8:H14">ROUND((F8*2)*0.9,-1)</f>
        <v>3420</v>
      </c>
      <c r="I8" s="44"/>
      <c r="J8" s="44">
        <f aca="true" t="shared" si="1" ref="J8:J14">ROUND((F8*3)*0.85,-1)</f>
        <v>4850</v>
      </c>
      <c r="K8" s="143"/>
      <c r="L8" s="59"/>
    </row>
    <row r="9" spans="1:12" ht="15" customHeight="1">
      <c r="A9" s="40"/>
      <c r="B9" s="22"/>
      <c r="C9" s="10" t="s">
        <v>282</v>
      </c>
      <c r="D9" s="138" t="s">
        <v>92</v>
      </c>
      <c r="E9" s="385" t="s">
        <v>92</v>
      </c>
      <c r="F9" s="695">
        <v>1440</v>
      </c>
      <c r="G9" s="63"/>
      <c r="H9" s="44">
        <f t="shared" si="0"/>
        <v>2590</v>
      </c>
      <c r="I9" s="44"/>
      <c r="J9" s="44">
        <f t="shared" si="1"/>
        <v>3670</v>
      </c>
      <c r="K9" s="27"/>
      <c r="L9" s="50"/>
    </row>
    <row r="10" spans="1:12" ht="15" customHeight="1">
      <c r="A10" s="40" t="s">
        <v>53</v>
      </c>
      <c r="B10" s="22"/>
      <c r="C10" s="10" t="s">
        <v>3</v>
      </c>
      <c r="D10" s="138" t="s">
        <v>93</v>
      </c>
      <c r="E10" s="385" t="s">
        <v>93</v>
      </c>
      <c r="F10" s="695">
        <v>830</v>
      </c>
      <c r="G10" s="63"/>
      <c r="H10" s="44">
        <f t="shared" si="0"/>
        <v>1490</v>
      </c>
      <c r="I10" s="44"/>
      <c r="J10" s="44">
        <f t="shared" si="1"/>
        <v>2120</v>
      </c>
      <c r="K10" s="27"/>
      <c r="L10" s="50"/>
    </row>
    <row r="11" spans="1:12" ht="15" customHeight="1">
      <c r="A11" s="40"/>
      <c r="B11" s="22"/>
      <c r="C11" s="10" t="s">
        <v>4</v>
      </c>
      <c r="D11" s="138" t="s">
        <v>93</v>
      </c>
      <c r="E11" s="385" t="s">
        <v>93</v>
      </c>
      <c r="F11" s="695">
        <v>300</v>
      </c>
      <c r="G11" s="63"/>
      <c r="H11" s="44">
        <f t="shared" si="0"/>
        <v>540</v>
      </c>
      <c r="I11" s="44"/>
      <c r="J11" s="44">
        <f t="shared" si="1"/>
        <v>770</v>
      </c>
      <c r="K11" s="27"/>
      <c r="L11" s="50"/>
    </row>
    <row r="12" spans="1:12" ht="15" customHeight="1">
      <c r="A12" s="40"/>
      <c r="B12" s="22"/>
      <c r="C12" s="51" t="s">
        <v>131</v>
      </c>
      <c r="D12" s="138" t="s">
        <v>92</v>
      </c>
      <c r="E12" s="385" t="s">
        <v>92</v>
      </c>
      <c r="F12" s="695">
        <v>310</v>
      </c>
      <c r="G12" s="63"/>
      <c r="H12" s="44">
        <f t="shared" si="0"/>
        <v>560</v>
      </c>
      <c r="I12" s="44"/>
      <c r="J12" s="44">
        <f t="shared" si="1"/>
        <v>790</v>
      </c>
      <c r="K12" s="27"/>
      <c r="L12" s="50"/>
    </row>
    <row r="13" spans="1:12" ht="15" customHeight="1">
      <c r="A13" s="40" t="s">
        <v>210</v>
      </c>
      <c r="B13" s="22"/>
      <c r="C13" s="51" t="s">
        <v>171</v>
      </c>
      <c r="D13" s="138" t="s">
        <v>172</v>
      </c>
      <c r="E13" s="385" t="s">
        <v>92</v>
      </c>
      <c r="F13" s="695">
        <v>10410</v>
      </c>
      <c r="G13" s="63"/>
      <c r="H13" s="44">
        <f t="shared" si="0"/>
        <v>18740</v>
      </c>
      <c r="I13" s="44"/>
      <c r="J13" s="44">
        <f t="shared" si="1"/>
        <v>26550</v>
      </c>
      <c r="K13" s="27"/>
      <c r="L13" s="50"/>
    </row>
    <row r="14" spans="1:12" ht="15" customHeight="1">
      <c r="A14" s="40"/>
      <c r="B14" s="22"/>
      <c r="C14" s="51" t="s">
        <v>173</v>
      </c>
      <c r="D14" s="138" t="s">
        <v>151</v>
      </c>
      <c r="E14" s="385" t="s">
        <v>280</v>
      </c>
      <c r="F14" s="714">
        <v>420</v>
      </c>
      <c r="G14" s="63"/>
      <c r="H14" s="49">
        <f t="shared" si="0"/>
        <v>760</v>
      </c>
      <c r="I14" s="49"/>
      <c r="J14" s="49">
        <f t="shared" si="1"/>
        <v>1070</v>
      </c>
      <c r="K14" s="27"/>
      <c r="L14" s="50"/>
    </row>
    <row r="15" spans="1:12" ht="15" customHeight="1" thickBot="1">
      <c r="A15" s="40"/>
      <c r="B15" s="22" t="s">
        <v>182</v>
      </c>
      <c r="C15" s="51"/>
      <c r="D15" s="52"/>
      <c r="E15" s="395"/>
      <c r="F15" s="678"/>
      <c r="G15" s="79"/>
      <c r="H15" s="157"/>
      <c r="I15" s="157"/>
      <c r="J15" s="157"/>
      <c r="K15" s="29"/>
      <c r="L15" s="55"/>
    </row>
    <row r="16" spans="1:12" ht="15" customHeight="1">
      <c r="A16" s="40" t="s">
        <v>55</v>
      </c>
      <c r="B16" s="23" t="s">
        <v>183</v>
      </c>
      <c r="C16" s="56" t="s">
        <v>74</v>
      </c>
      <c r="D16" s="57" t="s">
        <v>96</v>
      </c>
      <c r="E16" s="423" t="s">
        <v>294</v>
      </c>
      <c r="F16" s="715">
        <v>3370</v>
      </c>
      <c r="G16" s="58"/>
      <c r="H16" s="44">
        <f>ROUND((F16*2)*0.9,-1)</f>
        <v>6070</v>
      </c>
      <c r="I16" s="44"/>
      <c r="J16" s="44">
        <f>ROUND((F16*3)*0.85,-1)</f>
        <v>8590</v>
      </c>
      <c r="K16" s="13"/>
      <c r="L16" s="45"/>
    </row>
    <row r="17" spans="1:12" ht="15" customHeight="1">
      <c r="A17" s="125"/>
      <c r="B17" s="24" t="s">
        <v>183</v>
      </c>
      <c r="C17" s="60" t="s">
        <v>69</v>
      </c>
      <c r="D17" s="140" t="s">
        <v>184</v>
      </c>
      <c r="E17" s="396" t="s">
        <v>308</v>
      </c>
      <c r="F17" s="716">
        <v>150</v>
      </c>
      <c r="G17" s="61"/>
      <c r="H17" s="44">
        <f>ROUND((F17*2)*0.9,-1)</f>
        <v>270</v>
      </c>
      <c r="I17" s="44"/>
      <c r="J17" s="44">
        <f>ROUND((F17*3)*0.85,-1)</f>
        <v>380</v>
      </c>
      <c r="K17" s="10"/>
      <c r="L17" s="114"/>
    </row>
    <row r="18" spans="1:12" ht="15" customHeight="1">
      <c r="A18" s="40"/>
      <c r="B18" s="22" t="s">
        <v>183</v>
      </c>
      <c r="C18" s="51" t="s">
        <v>114</v>
      </c>
      <c r="D18" s="138" t="s">
        <v>151</v>
      </c>
      <c r="E18" s="396" t="s">
        <v>308</v>
      </c>
      <c r="F18" s="716">
        <v>150</v>
      </c>
      <c r="G18" s="63"/>
      <c r="H18" s="44">
        <f aca="true" t="shared" si="2" ref="H18:H47">ROUND((F18*2)*0.9,-1)</f>
        <v>270</v>
      </c>
      <c r="I18" s="44"/>
      <c r="J18" s="44">
        <f aca="true" t="shared" si="3" ref="J18:J47">ROUND((F18*3)*0.85,-1)</f>
        <v>380</v>
      </c>
      <c r="K18" s="64"/>
      <c r="L18" s="65"/>
    </row>
    <row r="19" spans="1:12" ht="15" customHeight="1">
      <c r="A19" s="40" t="s">
        <v>56</v>
      </c>
      <c r="B19" s="22" t="s">
        <v>183</v>
      </c>
      <c r="C19" s="51" t="s">
        <v>115</v>
      </c>
      <c r="D19" s="138" t="s">
        <v>152</v>
      </c>
      <c r="E19" s="396" t="s">
        <v>308</v>
      </c>
      <c r="F19" s="716">
        <v>150</v>
      </c>
      <c r="G19" s="63"/>
      <c r="H19" s="44">
        <f t="shared" si="2"/>
        <v>270</v>
      </c>
      <c r="I19" s="44"/>
      <c r="J19" s="44">
        <f t="shared" si="3"/>
        <v>380</v>
      </c>
      <c r="K19" s="64"/>
      <c r="L19" s="65"/>
    </row>
    <row r="20" spans="1:12" ht="15" customHeight="1">
      <c r="A20" s="125"/>
      <c r="B20" s="22" t="s">
        <v>183</v>
      </c>
      <c r="C20" s="51" t="s">
        <v>116</v>
      </c>
      <c r="D20" s="138" t="s">
        <v>153</v>
      </c>
      <c r="E20" s="396" t="s">
        <v>308</v>
      </c>
      <c r="F20" s="716">
        <v>150</v>
      </c>
      <c r="G20" s="63"/>
      <c r="H20" s="44">
        <f t="shared" si="2"/>
        <v>270</v>
      </c>
      <c r="I20" s="44"/>
      <c r="J20" s="44">
        <f t="shared" si="3"/>
        <v>380</v>
      </c>
      <c r="K20" s="13"/>
      <c r="L20" s="59"/>
    </row>
    <row r="21" spans="1:12" ht="15" customHeight="1">
      <c r="A21" s="40"/>
      <c r="B21" s="22" t="s">
        <v>183</v>
      </c>
      <c r="C21" s="51" t="s">
        <v>117</v>
      </c>
      <c r="D21" s="138" t="s">
        <v>154</v>
      </c>
      <c r="E21" s="396" t="s">
        <v>308</v>
      </c>
      <c r="F21" s="716">
        <v>150</v>
      </c>
      <c r="G21" s="63"/>
      <c r="H21" s="44">
        <f t="shared" si="2"/>
        <v>270</v>
      </c>
      <c r="I21" s="44"/>
      <c r="J21" s="44">
        <f t="shared" si="3"/>
        <v>380</v>
      </c>
      <c r="K21" s="10"/>
      <c r="L21" s="50"/>
    </row>
    <row r="22" spans="1:12" ht="15" customHeight="1">
      <c r="A22" s="40"/>
      <c r="B22" s="22" t="s">
        <v>183</v>
      </c>
      <c r="C22" s="51" t="s">
        <v>118</v>
      </c>
      <c r="D22" s="138" t="s">
        <v>89</v>
      </c>
      <c r="E22" s="396" t="s">
        <v>308</v>
      </c>
      <c r="F22" s="716">
        <v>150</v>
      </c>
      <c r="G22" s="63"/>
      <c r="H22" s="44">
        <f t="shared" si="2"/>
        <v>270</v>
      </c>
      <c r="I22" s="44"/>
      <c r="J22" s="44">
        <f t="shared" si="3"/>
        <v>380</v>
      </c>
      <c r="K22" s="10"/>
      <c r="L22" s="50"/>
    </row>
    <row r="23" spans="1:12" ht="15" customHeight="1">
      <c r="A23" s="40"/>
      <c r="B23" s="22" t="s">
        <v>183</v>
      </c>
      <c r="C23" s="51" t="s">
        <v>119</v>
      </c>
      <c r="D23" s="138" t="s">
        <v>89</v>
      </c>
      <c r="E23" s="396" t="s">
        <v>308</v>
      </c>
      <c r="F23" s="716">
        <v>150</v>
      </c>
      <c r="G23" s="63"/>
      <c r="H23" s="44">
        <f t="shared" si="2"/>
        <v>270</v>
      </c>
      <c r="I23" s="44"/>
      <c r="J23" s="44">
        <f t="shared" si="3"/>
        <v>380</v>
      </c>
      <c r="K23" s="10"/>
      <c r="L23" s="50"/>
    </row>
    <row r="24" spans="1:12" ht="15" customHeight="1">
      <c r="A24" s="40"/>
      <c r="B24" s="22" t="s">
        <v>183</v>
      </c>
      <c r="C24" s="51" t="s">
        <v>120</v>
      </c>
      <c r="D24" s="138" t="s">
        <v>89</v>
      </c>
      <c r="E24" s="396" t="s">
        <v>308</v>
      </c>
      <c r="F24" s="711">
        <v>150</v>
      </c>
      <c r="G24" s="63"/>
      <c r="H24" s="44">
        <f t="shared" si="2"/>
        <v>270</v>
      </c>
      <c r="I24" s="44"/>
      <c r="J24" s="44">
        <f t="shared" si="3"/>
        <v>380</v>
      </c>
      <c r="K24" s="10"/>
      <c r="L24" s="50"/>
    </row>
    <row r="25" spans="1:12" ht="15" customHeight="1">
      <c r="A25" s="40"/>
      <c r="B25" s="22" t="s">
        <v>183</v>
      </c>
      <c r="C25" s="51" t="s">
        <v>70</v>
      </c>
      <c r="D25" s="138" t="s">
        <v>90</v>
      </c>
      <c r="E25" s="396" t="s">
        <v>308</v>
      </c>
      <c r="F25" s="695">
        <v>90</v>
      </c>
      <c r="G25" s="48"/>
      <c r="H25" s="49">
        <f>ROUND((F25*2)*0.9,-1)</f>
        <v>160</v>
      </c>
      <c r="I25" s="49"/>
      <c r="J25" s="49">
        <f t="shared" si="3"/>
        <v>230</v>
      </c>
      <c r="K25" s="10"/>
      <c r="L25" s="50"/>
    </row>
    <row r="26" spans="1:12" ht="15" customHeight="1">
      <c r="A26" s="40"/>
      <c r="B26" s="22" t="s">
        <v>183</v>
      </c>
      <c r="C26" s="51" t="s">
        <v>71</v>
      </c>
      <c r="D26" s="138" t="s">
        <v>90</v>
      </c>
      <c r="E26" s="396" t="s">
        <v>308</v>
      </c>
      <c r="F26" s="695">
        <v>90</v>
      </c>
      <c r="G26" s="66"/>
      <c r="H26" s="49">
        <f>ROUND((F26*2)*0.9,-1)</f>
        <v>160</v>
      </c>
      <c r="I26" s="49"/>
      <c r="J26" s="49">
        <f t="shared" si="3"/>
        <v>230</v>
      </c>
      <c r="K26" s="10"/>
      <c r="L26" s="50"/>
    </row>
    <row r="27" spans="1:12" ht="15" customHeight="1">
      <c r="A27" s="40"/>
      <c r="B27" s="22" t="s">
        <v>183</v>
      </c>
      <c r="C27" s="51" t="s">
        <v>185</v>
      </c>
      <c r="D27" s="138" t="s">
        <v>155</v>
      </c>
      <c r="E27" s="396" t="s">
        <v>308</v>
      </c>
      <c r="F27" s="695">
        <v>90</v>
      </c>
      <c r="G27" s="63"/>
      <c r="H27" s="44">
        <f t="shared" si="2"/>
        <v>160</v>
      </c>
      <c r="I27" s="44"/>
      <c r="J27" s="44">
        <f t="shared" si="3"/>
        <v>230</v>
      </c>
      <c r="K27" s="10"/>
      <c r="L27" s="50"/>
    </row>
    <row r="28" spans="1:12" ht="15" customHeight="1">
      <c r="A28" s="40"/>
      <c r="B28" s="22" t="s">
        <v>183</v>
      </c>
      <c r="C28" s="51" t="s">
        <v>186</v>
      </c>
      <c r="D28" s="138" t="s">
        <v>90</v>
      </c>
      <c r="E28" s="396" t="s">
        <v>308</v>
      </c>
      <c r="F28" s="695">
        <v>90</v>
      </c>
      <c r="G28" s="63"/>
      <c r="H28" s="44">
        <f t="shared" si="2"/>
        <v>160</v>
      </c>
      <c r="I28" s="44"/>
      <c r="J28" s="44">
        <f t="shared" si="3"/>
        <v>230</v>
      </c>
      <c r="K28" s="10"/>
      <c r="L28" s="50"/>
    </row>
    <row r="29" spans="1:12" ht="15" customHeight="1">
      <c r="A29" s="40"/>
      <c r="B29" s="22" t="s">
        <v>183</v>
      </c>
      <c r="C29" s="51" t="s">
        <v>187</v>
      </c>
      <c r="D29" s="138" t="s">
        <v>90</v>
      </c>
      <c r="E29" s="396" t="s">
        <v>308</v>
      </c>
      <c r="F29" s="695">
        <v>90</v>
      </c>
      <c r="G29" s="63"/>
      <c r="H29" s="44">
        <f t="shared" si="2"/>
        <v>160</v>
      </c>
      <c r="I29" s="44"/>
      <c r="J29" s="44">
        <f t="shared" si="3"/>
        <v>230</v>
      </c>
      <c r="K29" s="10"/>
      <c r="L29" s="50"/>
    </row>
    <row r="30" spans="1:12" ht="15" customHeight="1">
      <c r="A30" s="40"/>
      <c r="B30" s="22" t="s">
        <v>183</v>
      </c>
      <c r="C30" s="51" t="s">
        <v>124</v>
      </c>
      <c r="D30" s="138" t="s">
        <v>103</v>
      </c>
      <c r="E30" s="420" t="s">
        <v>309</v>
      </c>
      <c r="F30" s="695">
        <v>30</v>
      </c>
      <c r="G30" s="63"/>
      <c r="H30" s="44">
        <f t="shared" si="2"/>
        <v>50</v>
      </c>
      <c r="I30" s="44"/>
      <c r="J30" s="44">
        <f t="shared" si="3"/>
        <v>80</v>
      </c>
      <c r="K30" s="10"/>
      <c r="L30" s="50"/>
    </row>
    <row r="31" spans="1:12" ht="15" customHeight="1">
      <c r="A31" s="40"/>
      <c r="B31" s="22" t="s">
        <v>183</v>
      </c>
      <c r="C31" s="51" t="s">
        <v>125</v>
      </c>
      <c r="D31" s="138" t="s">
        <v>103</v>
      </c>
      <c r="E31" s="385" t="s">
        <v>309</v>
      </c>
      <c r="F31" s="695">
        <v>30</v>
      </c>
      <c r="G31" s="63"/>
      <c r="H31" s="44">
        <f t="shared" si="2"/>
        <v>50</v>
      </c>
      <c r="I31" s="44"/>
      <c r="J31" s="44">
        <f t="shared" si="3"/>
        <v>80</v>
      </c>
      <c r="K31" s="10"/>
      <c r="L31" s="50"/>
    </row>
    <row r="32" spans="1:12" ht="15" customHeight="1">
      <c r="A32" s="40"/>
      <c r="B32" s="22" t="s">
        <v>183</v>
      </c>
      <c r="C32" s="51" t="s">
        <v>126</v>
      </c>
      <c r="D32" s="138" t="s">
        <v>156</v>
      </c>
      <c r="E32" s="385" t="s">
        <v>309</v>
      </c>
      <c r="F32" s="695">
        <v>30</v>
      </c>
      <c r="G32" s="63"/>
      <c r="H32" s="44">
        <f t="shared" si="2"/>
        <v>50</v>
      </c>
      <c r="I32" s="44"/>
      <c r="J32" s="44">
        <f t="shared" si="3"/>
        <v>80</v>
      </c>
      <c r="K32" s="10"/>
      <c r="L32" s="50"/>
    </row>
    <row r="33" spans="1:12" ht="15" customHeight="1">
      <c r="A33" s="40"/>
      <c r="B33" s="22" t="s">
        <v>183</v>
      </c>
      <c r="C33" s="51" t="s">
        <v>127</v>
      </c>
      <c r="D33" s="138" t="s">
        <v>188</v>
      </c>
      <c r="E33" s="385" t="s">
        <v>309</v>
      </c>
      <c r="F33" s="695">
        <v>30</v>
      </c>
      <c r="G33" s="63"/>
      <c r="H33" s="44">
        <f t="shared" si="2"/>
        <v>50</v>
      </c>
      <c r="I33" s="44"/>
      <c r="J33" s="44">
        <f t="shared" si="3"/>
        <v>80</v>
      </c>
      <c r="K33" s="10"/>
      <c r="L33" s="50"/>
    </row>
    <row r="34" spans="1:12" ht="15" customHeight="1">
      <c r="A34" s="40"/>
      <c r="B34" s="22" t="s">
        <v>183</v>
      </c>
      <c r="C34" s="51" t="s">
        <v>128</v>
      </c>
      <c r="D34" s="138" t="s">
        <v>96</v>
      </c>
      <c r="E34" s="385" t="s">
        <v>309</v>
      </c>
      <c r="F34" s="695">
        <v>30</v>
      </c>
      <c r="G34" s="63"/>
      <c r="H34" s="44">
        <f t="shared" si="2"/>
        <v>50</v>
      </c>
      <c r="I34" s="44"/>
      <c r="J34" s="44">
        <f t="shared" si="3"/>
        <v>80</v>
      </c>
      <c r="K34" s="10"/>
      <c r="L34" s="50"/>
    </row>
    <row r="35" spans="1:12" ht="15" customHeight="1">
      <c r="A35" s="40"/>
      <c r="B35" s="22" t="s">
        <v>183</v>
      </c>
      <c r="C35" s="51" t="s">
        <v>129</v>
      </c>
      <c r="D35" s="138" t="s">
        <v>96</v>
      </c>
      <c r="E35" s="385" t="s">
        <v>309</v>
      </c>
      <c r="F35" s="695">
        <v>30</v>
      </c>
      <c r="G35" s="63"/>
      <c r="H35" s="44">
        <f t="shared" si="2"/>
        <v>50</v>
      </c>
      <c r="I35" s="44"/>
      <c r="J35" s="44">
        <f t="shared" si="3"/>
        <v>80</v>
      </c>
      <c r="K35" s="10"/>
      <c r="L35" s="50"/>
    </row>
    <row r="36" spans="1:12" ht="15" customHeight="1">
      <c r="A36" s="40"/>
      <c r="B36" s="22" t="s">
        <v>183</v>
      </c>
      <c r="C36" s="51" t="s">
        <v>130</v>
      </c>
      <c r="D36" s="138" t="s">
        <v>96</v>
      </c>
      <c r="E36" s="385" t="s">
        <v>309</v>
      </c>
      <c r="F36" s="695">
        <v>30</v>
      </c>
      <c r="G36" s="63"/>
      <c r="H36" s="44">
        <f t="shared" si="2"/>
        <v>50</v>
      </c>
      <c r="I36" s="44"/>
      <c r="J36" s="44">
        <f t="shared" si="3"/>
        <v>80</v>
      </c>
      <c r="K36" s="10"/>
      <c r="L36" s="50"/>
    </row>
    <row r="37" spans="1:12" ht="15" customHeight="1">
      <c r="A37" s="40"/>
      <c r="B37" s="30" t="s">
        <v>183</v>
      </c>
      <c r="C37" s="51" t="s">
        <v>73</v>
      </c>
      <c r="D37" s="138" t="s">
        <v>189</v>
      </c>
      <c r="E37" s="385" t="s">
        <v>310</v>
      </c>
      <c r="F37" s="695">
        <v>20</v>
      </c>
      <c r="G37" s="63"/>
      <c r="H37" s="44">
        <f t="shared" si="2"/>
        <v>40</v>
      </c>
      <c r="I37" s="44"/>
      <c r="J37" s="44">
        <f t="shared" si="3"/>
        <v>50</v>
      </c>
      <c r="K37" s="10"/>
      <c r="L37" s="50"/>
    </row>
    <row r="38" spans="1:12" ht="15" customHeight="1">
      <c r="A38" s="40"/>
      <c r="B38" s="22" t="s">
        <v>183</v>
      </c>
      <c r="C38" s="51" t="s">
        <v>75</v>
      </c>
      <c r="D38" s="138" t="s">
        <v>97</v>
      </c>
      <c r="E38" s="385" t="s">
        <v>308</v>
      </c>
      <c r="F38" s="695">
        <v>360</v>
      </c>
      <c r="G38" s="63"/>
      <c r="H38" s="44">
        <f t="shared" si="2"/>
        <v>650</v>
      </c>
      <c r="I38" s="44"/>
      <c r="J38" s="44">
        <f t="shared" si="3"/>
        <v>920</v>
      </c>
      <c r="K38" s="10"/>
      <c r="L38" s="50"/>
    </row>
    <row r="39" spans="1:12" ht="15" customHeight="1">
      <c r="A39" s="40"/>
      <c r="B39" s="22" t="s">
        <v>183</v>
      </c>
      <c r="C39" s="51" t="s">
        <v>76</v>
      </c>
      <c r="D39" s="138" t="s">
        <v>93</v>
      </c>
      <c r="E39" s="385" t="s">
        <v>93</v>
      </c>
      <c r="F39" s="695">
        <v>650</v>
      </c>
      <c r="G39" s="63"/>
      <c r="H39" s="44">
        <f t="shared" si="2"/>
        <v>1170</v>
      </c>
      <c r="I39" s="44"/>
      <c r="J39" s="44">
        <f t="shared" si="3"/>
        <v>1660</v>
      </c>
      <c r="K39" s="10"/>
      <c r="L39" s="50"/>
    </row>
    <row r="40" spans="1:12" ht="15" customHeight="1">
      <c r="A40" s="40"/>
      <c r="B40" s="22" t="s">
        <v>183</v>
      </c>
      <c r="C40" s="51" t="s">
        <v>77</v>
      </c>
      <c r="D40" s="138" t="s">
        <v>100</v>
      </c>
      <c r="E40" s="385" t="s">
        <v>309</v>
      </c>
      <c r="F40" s="695">
        <v>640</v>
      </c>
      <c r="G40" s="63"/>
      <c r="H40" s="44">
        <f t="shared" si="2"/>
        <v>1150</v>
      </c>
      <c r="I40" s="44"/>
      <c r="J40" s="44">
        <f t="shared" si="3"/>
        <v>1630</v>
      </c>
      <c r="K40" s="10"/>
      <c r="L40" s="50"/>
    </row>
    <row r="41" spans="1:12" ht="15" customHeight="1">
      <c r="A41" s="40"/>
      <c r="B41" s="22" t="s">
        <v>183</v>
      </c>
      <c r="C41" s="51" t="s">
        <v>78</v>
      </c>
      <c r="D41" s="138" t="s">
        <v>101</v>
      </c>
      <c r="E41" s="385" t="s">
        <v>310</v>
      </c>
      <c r="F41" s="695">
        <v>340</v>
      </c>
      <c r="G41" s="63"/>
      <c r="H41" s="44">
        <f t="shared" si="2"/>
        <v>610</v>
      </c>
      <c r="I41" s="44"/>
      <c r="J41" s="44">
        <f t="shared" si="3"/>
        <v>870</v>
      </c>
      <c r="K41" s="10"/>
      <c r="L41" s="50"/>
    </row>
    <row r="42" spans="1:12" ht="15" customHeight="1">
      <c r="A42" s="40"/>
      <c r="B42" s="22" t="s">
        <v>183</v>
      </c>
      <c r="C42" s="51" t="s">
        <v>79</v>
      </c>
      <c r="D42" s="138" t="s">
        <v>95</v>
      </c>
      <c r="E42" s="385" t="s">
        <v>310</v>
      </c>
      <c r="F42" s="695">
        <v>340</v>
      </c>
      <c r="G42" s="63"/>
      <c r="H42" s="44">
        <f t="shared" si="2"/>
        <v>610</v>
      </c>
      <c r="I42" s="44"/>
      <c r="J42" s="44">
        <f t="shared" si="3"/>
        <v>870</v>
      </c>
      <c r="K42" s="10"/>
      <c r="L42" s="50"/>
    </row>
    <row r="43" spans="1:12" ht="15" customHeight="1">
      <c r="A43" s="40"/>
      <c r="B43" s="22" t="s">
        <v>183</v>
      </c>
      <c r="C43" s="51" t="s">
        <v>80</v>
      </c>
      <c r="D43" s="138" t="s">
        <v>102</v>
      </c>
      <c r="E43" s="385" t="s">
        <v>310</v>
      </c>
      <c r="F43" s="695">
        <v>340</v>
      </c>
      <c r="G43" s="63"/>
      <c r="H43" s="44">
        <f t="shared" si="2"/>
        <v>610</v>
      </c>
      <c r="I43" s="44"/>
      <c r="J43" s="44">
        <f t="shared" si="3"/>
        <v>870</v>
      </c>
      <c r="K43" s="10"/>
      <c r="L43" s="50"/>
    </row>
    <row r="44" spans="1:12" ht="15" customHeight="1">
      <c r="A44" s="40"/>
      <c r="B44" s="22" t="s">
        <v>183</v>
      </c>
      <c r="C44" s="51" t="s">
        <v>343</v>
      </c>
      <c r="D44" s="138" t="s">
        <v>103</v>
      </c>
      <c r="E44" s="385" t="s">
        <v>309</v>
      </c>
      <c r="F44" s="695">
        <v>640</v>
      </c>
      <c r="G44" s="63"/>
      <c r="H44" s="44">
        <f t="shared" si="2"/>
        <v>1150</v>
      </c>
      <c r="I44" s="44"/>
      <c r="J44" s="44">
        <f t="shared" si="3"/>
        <v>1630</v>
      </c>
      <c r="K44" s="10"/>
      <c r="L44" s="50"/>
    </row>
    <row r="45" spans="1:12" ht="15" customHeight="1">
      <c r="A45" s="40"/>
      <c r="B45" s="22" t="s">
        <v>183</v>
      </c>
      <c r="C45" s="51" t="s">
        <v>82</v>
      </c>
      <c r="D45" s="138" t="s">
        <v>103</v>
      </c>
      <c r="E45" s="385" t="s">
        <v>309</v>
      </c>
      <c r="F45" s="695">
        <v>180</v>
      </c>
      <c r="G45" s="63"/>
      <c r="H45" s="44">
        <f t="shared" si="2"/>
        <v>320</v>
      </c>
      <c r="I45" s="44"/>
      <c r="J45" s="44">
        <f t="shared" si="3"/>
        <v>460</v>
      </c>
      <c r="K45" s="10"/>
      <c r="L45" s="50"/>
    </row>
    <row r="46" spans="1:12" ht="15" customHeight="1">
      <c r="A46" s="40"/>
      <c r="B46" s="22" t="s">
        <v>183</v>
      </c>
      <c r="C46" s="51" t="s">
        <v>83</v>
      </c>
      <c r="D46" s="138" t="s">
        <v>96</v>
      </c>
      <c r="E46" s="385" t="s">
        <v>309</v>
      </c>
      <c r="F46" s="695">
        <v>180</v>
      </c>
      <c r="G46" s="63"/>
      <c r="H46" s="44">
        <f t="shared" si="2"/>
        <v>320</v>
      </c>
      <c r="I46" s="44"/>
      <c r="J46" s="44">
        <f t="shared" si="3"/>
        <v>460</v>
      </c>
      <c r="K46" s="10"/>
      <c r="L46" s="50"/>
    </row>
    <row r="47" spans="1:12" ht="15" customHeight="1" thickBot="1">
      <c r="A47" s="40"/>
      <c r="B47" s="22" t="s">
        <v>183</v>
      </c>
      <c r="C47" s="51" t="s">
        <v>84</v>
      </c>
      <c r="D47" s="138" t="s">
        <v>96</v>
      </c>
      <c r="E47" s="385" t="s">
        <v>309</v>
      </c>
      <c r="F47" s="695">
        <v>240</v>
      </c>
      <c r="G47" s="63"/>
      <c r="H47" s="71">
        <f t="shared" si="2"/>
        <v>430</v>
      </c>
      <c r="I47" s="71"/>
      <c r="J47" s="71">
        <f t="shared" si="3"/>
        <v>610</v>
      </c>
      <c r="K47" s="12"/>
      <c r="L47" s="72"/>
    </row>
    <row r="48" spans="1:12" ht="15" customHeight="1" thickTop="1">
      <c r="A48" s="75"/>
      <c r="B48" s="76"/>
      <c r="C48" s="11" t="s">
        <v>500</v>
      </c>
      <c r="D48" s="160" t="s">
        <v>104</v>
      </c>
      <c r="E48" s="404" t="s">
        <v>297</v>
      </c>
      <c r="F48" s="717">
        <v>2200</v>
      </c>
      <c r="G48" s="142"/>
      <c r="H48" s="44">
        <f aca="true" t="shared" si="4" ref="H48:H55">ROUND((F48*2)*0.9,-1)</f>
        <v>3960</v>
      </c>
      <c r="I48" s="44"/>
      <c r="J48" s="44">
        <f aca="true" t="shared" si="5" ref="J48:J55">ROUND((F48*3)*0.85,-1)</f>
        <v>5610</v>
      </c>
      <c r="K48" s="143"/>
      <c r="L48" s="59"/>
    </row>
    <row r="49" spans="1:12" ht="15" customHeight="1">
      <c r="A49" s="40" t="s">
        <v>59</v>
      </c>
      <c r="B49" s="22"/>
      <c r="C49" s="10" t="s">
        <v>21</v>
      </c>
      <c r="D49" s="138" t="s">
        <v>92</v>
      </c>
      <c r="E49" s="385" t="s">
        <v>311</v>
      </c>
      <c r="F49" s="695">
        <v>350</v>
      </c>
      <c r="G49" s="63"/>
      <c r="H49" s="44">
        <f t="shared" si="4"/>
        <v>630</v>
      </c>
      <c r="I49" s="44"/>
      <c r="J49" s="44">
        <f t="shared" si="5"/>
        <v>890</v>
      </c>
      <c r="K49" s="27"/>
      <c r="L49" s="50"/>
    </row>
    <row r="50" spans="1:12" ht="15" customHeight="1">
      <c r="A50" s="40"/>
      <c r="B50" s="22"/>
      <c r="C50" s="10" t="s">
        <v>22</v>
      </c>
      <c r="D50" s="138" t="s">
        <v>92</v>
      </c>
      <c r="E50" s="385" t="s">
        <v>311</v>
      </c>
      <c r="F50" s="695">
        <v>720</v>
      </c>
      <c r="G50" s="63"/>
      <c r="H50" s="44">
        <f t="shared" si="4"/>
        <v>1300</v>
      </c>
      <c r="I50" s="44"/>
      <c r="J50" s="44">
        <f t="shared" si="5"/>
        <v>1840</v>
      </c>
      <c r="K50" s="27"/>
      <c r="L50" s="50"/>
    </row>
    <row r="51" spans="1:12" ht="15" customHeight="1">
      <c r="A51" s="40" t="s">
        <v>60</v>
      </c>
      <c r="B51" s="22"/>
      <c r="C51" s="10" t="s">
        <v>23</v>
      </c>
      <c r="D51" s="138" t="s">
        <v>92</v>
      </c>
      <c r="E51" s="385" t="s">
        <v>311</v>
      </c>
      <c r="F51" s="695">
        <v>1110</v>
      </c>
      <c r="G51" s="63"/>
      <c r="H51" s="44">
        <f t="shared" si="4"/>
        <v>2000</v>
      </c>
      <c r="I51" s="44"/>
      <c r="J51" s="44">
        <f t="shared" si="5"/>
        <v>2830</v>
      </c>
      <c r="K51" s="27"/>
      <c r="L51" s="50"/>
    </row>
    <row r="52" spans="1:12" ht="15" customHeight="1">
      <c r="A52" s="40" t="s">
        <v>55</v>
      </c>
      <c r="B52" s="22"/>
      <c r="C52" s="10" t="s">
        <v>24</v>
      </c>
      <c r="D52" s="138" t="s">
        <v>92</v>
      </c>
      <c r="E52" s="385" t="s">
        <v>311</v>
      </c>
      <c r="F52" s="695">
        <v>7210</v>
      </c>
      <c r="G52" s="63"/>
      <c r="H52" s="44">
        <f t="shared" si="4"/>
        <v>12980</v>
      </c>
      <c r="I52" s="44"/>
      <c r="J52" s="44">
        <f t="shared" si="5"/>
        <v>18390</v>
      </c>
      <c r="K52" s="27"/>
      <c r="L52" s="50"/>
    </row>
    <row r="53" spans="1:12" ht="15" customHeight="1">
      <c r="A53" s="40"/>
      <c r="B53" s="22"/>
      <c r="C53" s="10" t="s">
        <v>25</v>
      </c>
      <c r="D53" s="138" t="s">
        <v>92</v>
      </c>
      <c r="E53" s="385" t="s">
        <v>311</v>
      </c>
      <c r="F53" s="695">
        <v>1100</v>
      </c>
      <c r="G53" s="63"/>
      <c r="H53" s="44">
        <f t="shared" si="4"/>
        <v>1980</v>
      </c>
      <c r="I53" s="44"/>
      <c r="J53" s="44">
        <f t="shared" si="5"/>
        <v>2810</v>
      </c>
      <c r="K53" s="27"/>
      <c r="L53" s="50"/>
    </row>
    <row r="54" spans="1:12" ht="15" customHeight="1">
      <c r="A54" s="40" t="s">
        <v>56</v>
      </c>
      <c r="B54" s="22"/>
      <c r="C54" s="10" t="s">
        <v>26</v>
      </c>
      <c r="D54" s="138" t="s">
        <v>159</v>
      </c>
      <c r="E54" s="385" t="s">
        <v>311</v>
      </c>
      <c r="F54" s="695">
        <v>210</v>
      </c>
      <c r="G54" s="63"/>
      <c r="H54" s="44">
        <f t="shared" si="4"/>
        <v>380</v>
      </c>
      <c r="I54" s="44"/>
      <c r="J54" s="44">
        <f t="shared" si="5"/>
        <v>540</v>
      </c>
      <c r="K54" s="27"/>
      <c r="L54" s="50"/>
    </row>
    <row r="55" spans="1:12" ht="15" customHeight="1">
      <c r="A55" s="40"/>
      <c r="B55" s="22"/>
      <c r="C55" s="10" t="s">
        <v>27</v>
      </c>
      <c r="D55" s="138" t="s">
        <v>106</v>
      </c>
      <c r="E55" s="385" t="s">
        <v>311</v>
      </c>
      <c r="F55" s="695">
        <v>310</v>
      </c>
      <c r="G55" s="63"/>
      <c r="H55" s="44">
        <f t="shared" si="4"/>
        <v>560</v>
      </c>
      <c r="I55" s="44"/>
      <c r="J55" s="44">
        <f t="shared" si="5"/>
        <v>790</v>
      </c>
      <c r="K55" s="27"/>
      <c r="L55" s="50"/>
    </row>
    <row r="56" spans="1:12" ht="15" customHeight="1">
      <c r="A56" s="40"/>
      <c r="B56" s="22"/>
      <c r="C56" s="10" t="s">
        <v>28</v>
      </c>
      <c r="D56" s="138" t="s">
        <v>159</v>
      </c>
      <c r="E56" s="385" t="s">
        <v>311</v>
      </c>
      <c r="F56" s="695">
        <v>1110</v>
      </c>
      <c r="G56" s="63"/>
      <c r="H56" s="44">
        <f>ROUND((F56*2)*0.9,-1)</f>
        <v>2000</v>
      </c>
      <c r="I56" s="44"/>
      <c r="J56" s="44">
        <f>ROUND((F56*3)*0.85,-1)</f>
        <v>2830</v>
      </c>
      <c r="K56" s="27"/>
      <c r="L56" s="50"/>
    </row>
    <row r="57" spans="1:12" ht="18.75" customHeight="1" thickBot="1">
      <c r="A57" s="40"/>
      <c r="B57" s="22"/>
      <c r="C57" s="51" t="s">
        <v>529</v>
      </c>
      <c r="D57" s="138" t="s">
        <v>92</v>
      </c>
      <c r="E57" s="385" t="s">
        <v>311</v>
      </c>
      <c r="F57" s="695">
        <v>1100</v>
      </c>
      <c r="G57" s="63"/>
      <c r="H57" s="74">
        <f>ROUND((F57*2)*0.9,-1)</f>
        <v>1980</v>
      </c>
      <c r="I57" s="74"/>
      <c r="J57" s="74">
        <f>ROUND((F57*3)*0.85,-1)</f>
        <v>2810</v>
      </c>
      <c r="K57" s="139"/>
      <c r="L57" s="72"/>
    </row>
    <row r="58" spans="1:12" ht="15" customHeight="1" thickBot="1" thickTop="1">
      <c r="A58" s="161" t="s">
        <v>0</v>
      </c>
      <c r="B58" s="11"/>
      <c r="C58" s="162"/>
      <c r="D58" s="154" t="s">
        <v>92</v>
      </c>
      <c r="E58" s="421" t="s">
        <v>92</v>
      </c>
      <c r="F58" s="717">
        <v>12250</v>
      </c>
      <c r="G58" s="142"/>
      <c r="H58" s="43">
        <f>ROUND((F58*2)*0.9,-1)</f>
        <v>22050</v>
      </c>
      <c r="I58" s="43"/>
      <c r="J58" s="43">
        <f>ROUND((F58*3)*0.85,-1)</f>
        <v>31240</v>
      </c>
      <c r="K58" s="158"/>
      <c r="L58" s="159"/>
    </row>
    <row r="59" spans="1:12" ht="22.5" customHeight="1" thickBot="1">
      <c r="A59" s="39"/>
      <c r="B59" s="81"/>
      <c r="C59" s="203" t="s">
        <v>190</v>
      </c>
      <c r="D59" s="35"/>
      <c r="E59" s="392"/>
      <c r="F59" s="691"/>
      <c r="G59" s="15"/>
      <c r="H59" s="83"/>
      <c r="I59" s="83"/>
      <c r="J59" s="83"/>
      <c r="K59" s="15"/>
      <c r="L59" s="8"/>
    </row>
    <row r="60" spans="1:12" ht="4.5" customHeight="1" thickBot="1">
      <c r="A60" s="382"/>
      <c r="B60" s="13"/>
      <c r="C60" s="422"/>
      <c r="D60" s="510"/>
      <c r="E60" s="398"/>
      <c r="F60" s="677"/>
      <c r="G60" s="13"/>
      <c r="H60" s="42"/>
      <c r="I60" s="42"/>
      <c r="J60" s="42"/>
      <c r="K60" s="13"/>
      <c r="L60" s="2"/>
    </row>
    <row r="61" spans="1:12" s="518" customFormat="1" ht="15" customHeight="1" thickBot="1">
      <c r="A61" s="519"/>
      <c r="B61" s="191"/>
      <c r="C61" s="191" t="s">
        <v>68</v>
      </c>
      <c r="D61" s="188" t="s">
        <v>88</v>
      </c>
      <c r="E61" s="361" t="s">
        <v>292</v>
      </c>
      <c r="F61" s="713" t="s">
        <v>179</v>
      </c>
      <c r="G61" s="520"/>
      <c r="H61" s="188" t="s">
        <v>180</v>
      </c>
      <c r="I61" s="188"/>
      <c r="J61" s="189" t="s">
        <v>181</v>
      </c>
      <c r="K61" s="188"/>
      <c r="L61" s="190" t="s">
        <v>206</v>
      </c>
    </row>
    <row r="62" spans="1:12" ht="24.75" customHeight="1">
      <c r="A62" s="137"/>
      <c r="B62" s="24"/>
      <c r="C62" s="362" t="s">
        <v>524</v>
      </c>
      <c r="D62" s="363" t="s">
        <v>104</v>
      </c>
      <c r="E62" s="374" t="s">
        <v>297</v>
      </c>
      <c r="F62" s="692">
        <v>4400</v>
      </c>
      <c r="G62" s="364"/>
      <c r="H62" s="195">
        <f>ROUND((F62*2)*0.9,-1)</f>
        <v>7920</v>
      </c>
      <c r="I62" s="195"/>
      <c r="J62" s="195">
        <f>ROUND((F62*3)*0.85,-1)</f>
        <v>11220</v>
      </c>
      <c r="K62" s="143"/>
      <c r="L62" s="59"/>
    </row>
    <row r="63" spans="1:12" ht="24.75" customHeight="1">
      <c r="A63" s="137" t="s">
        <v>53</v>
      </c>
      <c r="B63" s="22"/>
      <c r="C63" s="365" t="s">
        <v>525</v>
      </c>
      <c r="D63" s="366" t="s">
        <v>104</v>
      </c>
      <c r="E63" s="399" t="s">
        <v>297</v>
      </c>
      <c r="F63" s="693">
        <v>9460</v>
      </c>
      <c r="G63" s="367"/>
      <c r="H63" s="195">
        <f>ROUND((F63*2)*0.9,-1)</f>
        <v>17030</v>
      </c>
      <c r="I63" s="195"/>
      <c r="J63" s="195">
        <f>ROUND((F63*3)*0.85,-1)</f>
        <v>24120</v>
      </c>
      <c r="K63" s="27"/>
      <c r="L63" s="50"/>
    </row>
    <row r="64" spans="1:12" ht="15" customHeight="1">
      <c r="A64" s="137"/>
      <c r="B64" s="22"/>
      <c r="C64" s="10" t="s">
        <v>85</v>
      </c>
      <c r="D64" s="144"/>
      <c r="E64" s="385"/>
      <c r="F64" s="718"/>
      <c r="G64" s="63"/>
      <c r="H64" s="145"/>
      <c r="I64" s="145"/>
      <c r="J64" s="145"/>
      <c r="K64" s="146"/>
      <c r="L64" s="147"/>
    </row>
    <row r="65" spans="1:12" ht="15" customHeight="1">
      <c r="A65" s="137" t="s">
        <v>54</v>
      </c>
      <c r="B65" s="88"/>
      <c r="C65" s="148" t="s">
        <v>133</v>
      </c>
      <c r="D65" s="149" t="s">
        <v>104</v>
      </c>
      <c r="E65" s="386" t="s">
        <v>308</v>
      </c>
      <c r="F65" s="719">
        <v>690</v>
      </c>
      <c r="G65" s="150"/>
      <c r="H65" s="85">
        <f aca="true" t="shared" si="6" ref="H65:H79">ROUND((F65*2)*0.9,-1)</f>
        <v>1240</v>
      </c>
      <c r="I65" s="85"/>
      <c r="J65" s="85">
        <f aca="true" t="shared" si="7" ref="J65:J79">ROUND((F65*3)*0.85,-1)</f>
        <v>1760</v>
      </c>
      <c r="K65" s="151"/>
      <c r="L65" s="87"/>
    </row>
    <row r="66" spans="1:12" ht="15" customHeight="1">
      <c r="A66" s="137"/>
      <c r="B66" s="24"/>
      <c r="C66" s="148" t="s">
        <v>134</v>
      </c>
      <c r="D66" s="149" t="s">
        <v>104</v>
      </c>
      <c r="E66" s="386" t="s">
        <v>308</v>
      </c>
      <c r="F66" s="719">
        <v>340</v>
      </c>
      <c r="G66" s="150"/>
      <c r="H66" s="90">
        <f t="shared" si="6"/>
        <v>610</v>
      </c>
      <c r="I66" s="90"/>
      <c r="J66" s="90">
        <f t="shared" si="7"/>
        <v>870</v>
      </c>
      <c r="K66" s="152"/>
      <c r="L66" s="92"/>
    </row>
    <row r="67" spans="1:12" ht="15" customHeight="1">
      <c r="A67" s="137"/>
      <c r="B67" s="24"/>
      <c r="C67" s="148" t="s">
        <v>135</v>
      </c>
      <c r="D67" s="149" t="s">
        <v>104</v>
      </c>
      <c r="E67" s="386" t="s">
        <v>308</v>
      </c>
      <c r="F67" s="719">
        <v>320</v>
      </c>
      <c r="G67" s="150"/>
      <c r="H67" s="90">
        <f t="shared" si="6"/>
        <v>580</v>
      </c>
      <c r="I67" s="90"/>
      <c r="J67" s="90">
        <f t="shared" si="7"/>
        <v>820</v>
      </c>
      <c r="K67" s="152"/>
      <c r="L67" s="92"/>
    </row>
    <row r="68" spans="1:12" ht="15" customHeight="1">
      <c r="A68" s="137" t="s">
        <v>57</v>
      </c>
      <c r="B68" s="24"/>
      <c r="C68" s="148" t="s">
        <v>136</v>
      </c>
      <c r="D68" s="149" t="s">
        <v>104</v>
      </c>
      <c r="E68" s="386" t="s">
        <v>308</v>
      </c>
      <c r="F68" s="719">
        <v>310</v>
      </c>
      <c r="G68" s="150"/>
      <c r="H68" s="90">
        <f t="shared" si="6"/>
        <v>560</v>
      </c>
      <c r="I68" s="90"/>
      <c r="J68" s="90">
        <f t="shared" si="7"/>
        <v>790</v>
      </c>
      <c r="K68" s="152"/>
      <c r="L68" s="92"/>
    </row>
    <row r="69" spans="1:12" ht="15" customHeight="1">
      <c r="A69" s="137"/>
      <c r="B69" s="24"/>
      <c r="C69" s="148" t="s">
        <v>137</v>
      </c>
      <c r="D69" s="149" t="s">
        <v>104</v>
      </c>
      <c r="E69" s="386" t="s">
        <v>308</v>
      </c>
      <c r="F69" s="719">
        <v>1990</v>
      </c>
      <c r="G69" s="150"/>
      <c r="H69" s="90">
        <f t="shared" si="6"/>
        <v>3580</v>
      </c>
      <c r="I69" s="90"/>
      <c r="J69" s="90">
        <f t="shared" si="7"/>
        <v>5070</v>
      </c>
      <c r="K69" s="152"/>
      <c r="L69" s="92"/>
    </row>
    <row r="70" spans="1:12" ht="15" customHeight="1">
      <c r="A70" s="137"/>
      <c r="B70" s="24"/>
      <c r="C70" s="148" t="s">
        <v>138</v>
      </c>
      <c r="D70" s="149" t="s">
        <v>104</v>
      </c>
      <c r="E70" s="386" t="s">
        <v>308</v>
      </c>
      <c r="F70" s="719">
        <v>510</v>
      </c>
      <c r="G70" s="150"/>
      <c r="H70" s="90">
        <f t="shared" si="6"/>
        <v>920</v>
      </c>
      <c r="I70" s="90"/>
      <c r="J70" s="90">
        <f t="shared" si="7"/>
        <v>1300</v>
      </c>
      <c r="K70" s="152"/>
      <c r="L70" s="92"/>
    </row>
    <row r="71" spans="1:12" ht="15" customHeight="1">
      <c r="A71" s="137" t="s">
        <v>58</v>
      </c>
      <c r="B71" s="24"/>
      <c r="C71" s="148" t="s">
        <v>139</v>
      </c>
      <c r="D71" s="149" t="s">
        <v>104</v>
      </c>
      <c r="E71" s="386" t="s">
        <v>308</v>
      </c>
      <c r="F71" s="719">
        <v>4140</v>
      </c>
      <c r="G71" s="150"/>
      <c r="H71" s="90">
        <f t="shared" si="6"/>
        <v>7450</v>
      </c>
      <c r="I71" s="90"/>
      <c r="J71" s="90">
        <f t="shared" si="7"/>
        <v>10560</v>
      </c>
      <c r="K71" s="152"/>
      <c r="L71" s="92"/>
    </row>
    <row r="72" spans="1:12" ht="15" customHeight="1">
      <c r="A72" s="137"/>
      <c r="B72" s="24"/>
      <c r="C72" s="148" t="s">
        <v>140</v>
      </c>
      <c r="D72" s="149" t="s">
        <v>104</v>
      </c>
      <c r="E72" s="386" t="s">
        <v>308</v>
      </c>
      <c r="F72" s="719">
        <v>3410</v>
      </c>
      <c r="G72" s="150"/>
      <c r="H72" s="90">
        <f t="shared" si="6"/>
        <v>6140</v>
      </c>
      <c r="I72" s="90"/>
      <c r="J72" s="90">
        <f t="shared" si="7"/>
        <v>8700</v>
      </c>
      <c r="K72" s="152"/>
      <c r="L72" s="92"/>
    </row>
    <row r="73" spans="1:12" ht="15" customHeight="1">
      <c r="A73" s="137"/>
      <c r="B73" s="24"/>
      <c r="C73" s="148" t="s">
        <v>505</v>
      </c>
      <c r="D73" s="149" t="s">
        <v>104</v>
      </c>
      <c r="E73" s="386" t="s">
        <v>297</v>
      </c>
      <c r="F73" s="719">
        <v>230</v>
      </c>
      <c r="G73" s="150"/>
      <c r="H73" s="90">
        <f t="shared" si="6"/>
        <v>410</v>
      </c>
      <c r="I73" s="90"/>
      <c r="J73" s="90">
        <f t="shared" si="7"/>
        <v>590</v>
      </c>
      <c r="K73" s="152"/>
      <c r="L73" s="92"/>
    </row>
    <row r="74" spans="1:12" ht="15" customHeight="1">
      <c r="A74" s="137" t="s">
        <v>55</v>
      </c>
      <c r="B74" s="24"/>
      <c r="C74" s="148" t="s">
        <v>506</v>
      </c>
      <c r="D74" s="149" t="s">
        <v>104</v>
      </c>
      <c r="E74" s="386" t="s">
        <v>297</v>
      </c>
      <c r="F74" s="719">
        <v>2040</v>
      </c>
      <c r="G74" s="150"/>
      <c r="H74" s="90">
        <f t="shared" si="6"/>
        <v>3670</v>
      </c>
      <c r="I74" s="90"/>
      <c r="J74" s="90">
        <f t="shared" si="7"/>
        <v>5200</v>
      </c>
      <c r="K74" s="152"/>
      <c r="L74" s="92"/>
    </row>
    <row r="75" spans="1:12" ht="15" customHeight="1">
      <c r="A75" s="137"/>
      <c r="B75" s="24"/>
      <c r="C75" s="148" t="s">
        <v>141</v>
      </c>
      <c r="D75" s="149" t="s">
        <v>104</v>
      </c>
      <c r="E75" s="386" t="s">
        <v>308</v>
      </c>
      <c r="F75" s="719">
        <v>670</v>
      </c>
      <c r="G75" s="150"/>
      <c r="H75" s="90">
        <f t="shared" si="6"/>
        <v>1210</v>
      </c>
      <c r="I75" s="90"/>
      <c r="J75" s="90">
        <f t="shared" si="7"/>
        <v>1710</v>
      </c>
      <c r="K75" s="152"/>
      <c r="L75" s="92"/>
    </row>
    <row r="76" spans="1:12" ht="15" customHeight="1">
      <c r="A76" s="137"/>
      <c r="B76" s="24"/>
      <c r="C76" s="148" t="s">
        <v>142</v>
      </c>
      <c r="D76" s="149" t="s">
        <v>104</v>
      </c>
      <c r="E76" s="386" t="s">
        <v>298</v>
      </c>
      <c r="F76" s="719">
        <v>240</v>
      </c>
      <c r="G76" s="150"/>
      <c r="H76" s="90">
        <f t="shared" si="6"/>
        <v>430</v>
      </c>
      <c r="I76" s="90"/>
      <c r="J76" s="90">
        <f t="shared" si="7"/>
        <v>610</v>
      </c>
      <c r="K76" s="152"/>
      <c r="L76" s="92"/>
    </row>
    <row r="77" spans="1:12" ht="15" customHeight="1">
      <c r="A77" s="137" t="s">
        <v>56</v>
      </c>
      <c r="B77" s="24"/>
      <c r="C77" s="148" t="s">
        <v>143</v>
      </c>
      <c r="D77" s="149" t="s">
        <v>104</v>
      </c>
      <c r="E77" s="386" t="s">
        <v>298</v>
      </c>
      <c r="F77" s="719">
        <v>1630</v>
      </c>
      <c r="G77" s="150"/>
      <c r="H77" s="85">
        <f t="shared" si="6"/>
        <v>2930</v>
      </c>
      <c r="I77" s="85"/>
      <c r="J77" s="85">
        <f t="shared" si="7"/>
        <v>4160</v>
      </c>
      <c r="K77" s="151"/>
      <c r="L77" s="87"/>
    </row>
    <row r="78" spans="1:12" ht="15" customHeight="1">
      <c r="A78" s="137"/>
      <c r="B78" s="24"/>
      <c r="C78" s="148" t="s">
        <v>144</v>
      </c>
      <c r="D78" s="149" t="s">
        <v>104</v>
      </c>
      <c r="E78" s="386" t="s">
        <v>308</v>
      </c>
      <c r="F78" s="719">
        <v>650</v>
      </c>
      <c r="G78" s="150"/>
      <c r="H78" s="44">
        <f t="shared" si="6"/>
        <v>1170</v>
      </c>
      <c r="I78" s="44"/>
      <c r="J78" s="44">
        <f t="shared" si="7"/>
        <v>1660</v>
      </c>
      <c r="K78" s="143"/>
      <c r="L78" s="59"/>
    </row>
    <row r="79" spans="1:12" ht="15" customHeight="1">
      <c r="A79" s="137"/>
      <c r="B79" s="22"/>
      <c r="C79" s="51" t="s">
        <v>211</v>
      </c>
      <c r="D79" s="144"/>
      <c r="E79" s="522" t="s">
        <v>358</v>
      </c>
      <c r="F79" s="720">
        <v>1190</v>
      </c>
      <c r="G79" s="163"/>
      <c r="H79" s="44">
        <f t="shared" si="6"/>
        <v>2140</v>
      </c>
      <c r="I79" s="44"/>
      <c r="J79" s="44">
        <f t="shared" si="7"/>
        <v>3030</v>
      </c>
      <c r="K79" s="27"/>
      <c r="L79" s="50"/>
    </row>
    <row r="80" spans="1:12" ht="15" customHeight="1" thickBot="1">
      <c r="A80" s="137"/>
      <c r="B80" s="24"/>
      <c r="C80" s="25" t="s">
        <v>212</v>
      </c>
      <c r="D80" s="153"/>
      <c r="E80" s="420"/>
      <c r="F80" s="721"/>
      <c r="G80" s="61"/>
      <c r="H80" s="74"/>
      <c r="I80" s="74"/>
      <c r="J80" s="74"/>
      <c r="K80" s="139"/>
      <c r="L80" s="72"/>
    </row>
    <row r="81" spans="1:12" ht="15" customHeight="1" thickTop="1">
      <c r="A81" s="141"/>
      <c r="B81" s="76"/>
      <c r="C81" s="11" t="s">
        <v>33</v>
      </c>
      <c r="D81" s="154" t="s">
        <v>93</v>
      </c>
      <c r="E81" s="421" t="s">
        <v>308</v>
      </c>
      <c r="F81" s="722">
        <v>340</v>
      </c>
      <c r="G81" s="142"/>
      <c r="H81" s="44">
        <f aca="true" t="shared" si="8" ref="H81:H90">ROUND((F81*2)*0.9,-1)</f>
        <v>610</v>
      </c>
      <c r="I81" s="44"/>
      <c r="J81" s="44">
        <f aca="true" t="shared" si="9" ref="J81:J90">ROUND((F81*3)*0.85,-1)</f>
        <v>870</v>
      </c>
      <c r="K81" s="143"/>
      <c r="L81" s="59"/>
    </row>
    <row r="82" spans="1:12" ht="15" customHeight="1">
      <c r="A82" s="137" t="s">
        <v>65</v>
      </c>
      <c r="B82" s="22"/>
      <c r="C82" s="10" t="s">
        <v>34</v>
      </c>
      <c r="D82" s="138" t="s">
        <v>93</v>
      </c>
      <c r="E82" s="385" t="s">
        <v>93</v>
      </c>
      <c r="F82" s="718">
        <v>210</v>
      </c>
      <c r="G82" s="63"/>
      <c r="H82" s="44">
        <f t="shared" si="8"/>
        <v>380</v>
      </c>
      <c r="I82" s="44"/>
      <c r="J82" s="44">
        <f t="shared" si="9"/>
        <v>540</v>
      </c>
      <c r="K82" s="27"/>
      <c r="L82" s="50"/>
    </row>
    <row r="83" spans="1:12" ht="15" customHeight="1">
      <c r="A83" s="137"/>
      <c r="B83" s="22"/>
      <c r="C83" s="10" t="s">
        <v>35</v>
      </c>
      <c r="D83" s="138" t="s">
        <v>161</v>
      </c>
      <c r="E83" s="385" t="s">
        <v>308</v>
      </c>
      <c r="F83" s="718">
        <v>30</v>
      </c>
      <c r="G83" s="63"/>
      <c r="H83" s="44">
        <f t="shared" si="8"/>
        <v>50</v>
      </c>
      <c r="I83" s="44"/>
      <c r="J83" s="44">
        <f t="shared" si="9"/>
        <v>80</v>
      </c>
      <c r="K83" s="27"/>
      <c r="L83" s="50"/>
    </row>
    <row r="84" spans="1:12" ht="15" customHeight="1">
      <c r="A84" s="137" t="s">
        <v>66</v>
      </c>
      <c r="B84" s="22"/>
      <c r="C84" s="10" t="s">
        <v>36</v>
      </c>
      <c r="D84" s="138" t="s">
        <v>108</v>
      </c>
      <c r="E84" s="385" t="s">
        <v>312</v>
      </c>
      <c r="F84" s="718">
        <v>70</v>
      </c>
      <c r="G84" s="63"/>
      <c r="H84" s="44">
        <f t="shared" si="8"/>
        <v>130</v>
      </c>
      <c r="I84" s="44"/>
      <c r="J84" s="44">
        <f t="shared" si="9"/>
        <v>180</v>
      </c>
      <c r="K84" s="27"/>
      <c r="L84" s="50"/>
    </row>
    <row r="85" spans="1:12" ht="15" customHeight="1">
      <c r="A85" s="137"/>
      <c r="B85" s="22"/>
      <c r="C85" s="10" t="s">
        <v>37</v>
      </c>
      <c r="D85" s="138" t="s">
        <v>162</v>
      </c>
      <c r="E85" s="385" t="s">
        <v>313</v>
      </c>
      <c r="F85" s="718">
        <v>20</v>
      </c>
      <c r="G85" s="63"/>
      <c r="H85" s="44">
        <f t="shared" si="8"/>
        <v>40</v>
      </c>
      <c r="I85" s="44"/>
      <c r="J85" s="44">
        <f t="shared" si="9"/>
        <v>50</v>
      </c>
      <c r="K85" s="27"/>
      <c r="L85" s="50"/>
    </row>
    <row r="86" spans="1:12" ht="15" customHeight="1">
      <c r="A86" s="137" t="s">
        <v>67</v>
      </c>
      <c r="B86" s="22"/>
      <c r="C86" s="10" t="s">
        <v>38</v>
      </c>
      <c r="D86" s="138" t="s">
        <v>174</v>
      </c>
      <c r="E86" s="385" t="s">
        <v>312</v>
      </c>
      <c r="F86" s="718">
        <v>360</v>
      </c>
      <c r="G86" s="63"/>
      <c r="H86" s="44">
        <f t="shared" si="8"/>
        <v>650</v>
      </c>
      <c r="I86" s="44"/>
      <c r="J86" s="44">
        <f t="shared" si="9"/>
        <v>920</v>
      </c>
      <c r="K86" s="27"/>
      <c r="L86" s="50"/>
    </row>
    <row r="87" spans="1:12" ht="15" customHeight="1">
      <c r="A87" s="137"/>
      <c r="B87" s="22"/>
      <c r="C87" s="10" t="s">
        <v>39</v>
      </c>
      <c r="D87" s="138" t="s">
        <v>284</v>
      </c>
      <c r="E87" s="385" t="s">
        <v>312</v>
      </c>
      <c r="F87" s="718">
        <v>290</v>
      </c>
      <c r="G87" s="63"/>
      <c r="H87" s="44">
        <f t="shared" si="8"/>
        <v>520</v>
      </c>
      <c r="I87" s="44"/>
      <c r="J87" s="44">
        <f t="shared" si="9"/>
        <v>740</v>
      </c>
      <c r="K87" s="27"/>
      <c r="L87" s="50"/>
    </row>
    <row r="88" spans="1:12" ht="15" customHeight="1">
      <c r="A88" s="137"/>
      <c r="B88" s="22"/>
      <c r="C88" s="10" t="s">
        <v>359</v>
      </c>
      <c r="D88" s="138" t="s">
        <v>93</v>
      </c>
      <c r="E88" s="385" t="s">
        <v>93</v>
      </c>
      <c r="F88" s="718">
        <v>12100</v>
      </c>
      <c r="G88" s="63"/>
      <c r="H88" s="44">
        <f t="shared" si="8"/>
        <v>21780</v>
      </c>
      <c r="I88" s="44"/>
      <c r="J88" s="44">
        <f t="shared" si="9"/>
        <v>30860</v>
      </c>
      <c r="K88" s="27"/>
      <c r="L88" s="50"/>
    </row>
    <row r="89" spans="1:12" ht="15" customHeight="1">
      <c r="A89" s="137"/>
      <c r="B89" s="22"/>
      <c r="C89" s="10" t="s">
        <v>40</v>
      </c>
      <c r="D89" s="138" t="s">
        <v>92</v>
      </c>
      <c r="E89" s="385" t="s">
        <v>92</v>
      </c>
      <c r="F89" s="718">
        <v>11000</v>
      </c>
      <c r="G89" s="63"/>
      <c r="H89" s="44">
        <f t="shared" si="8"/>
        <v>19800</v>
      </c>
      <c r="I89" s="44"/>
      <c r="J89" s="44">
        <f t="shared" si="9"/>
        <v>28050</v>
      </c>
      <c r="K89" s="27"/>
      <c r="L89" s="50"/>
    </row>
    <row r="90" spans="1:12" ht="15" customHeight="1" thickBot="1">
      <c r="A90" s="164"/>
      <c r="B90" s="22"/>
      <c r="C90" s="10" t="s">
        <v>502</v>
      </c>
      <c r="D90" s="138"/>
      <c r="E90" s="385"/>
      <c r="F90" s="718">
        <v>60</v>
      </c>
      <c r="G90" s="63"/>
      <c r="H90" s="156">
        <f t="shared" si="8"/>
        <v>110</v>
      </c>
      <c r="I90" s="156"/>
      <c r="J90" s="156">
        <f t="shared" si="9"/>
        <v>150</v>
      </c>
      <c r="K90" s="165"/>
      <c r="L90" s="166"/>
    </row>
    <row r="91" spans="1:12" ht="22.5" customHeight="1" thickBot="1">
      <c r="A91" s="39"/>
      <c r="B91" s="15"/>
      <c r="C91" s="203" t="s">
        <v>190</v>
      </c>
      <c r="D91" s="15"/>
      <c r="E91" s="392"/>
      <c r="F91" s="691"/>
      <c r="G91" s="15"/>
      <c r="H91" s="83"/>
      <c r="I91" s="83"/>
      <c r="J91" s="83"/>
      <c r="K91" s="15"/>
      <c r="L91" s="8"/>
    </row>
    <row r="92" spans="2:8" ht="12" customHeight="1" thickBot="1">
      <c r="B92" s="13"/>
      <c r="C92" s="13"/>
      <c r="D92" s="13"/>
      <c r="E92" s="398"/>
      <c r="F92" s="704"/>
      <c r="G92" s="13"/>
      <c r="H92" s="13"/>
    </row>
    <row r="93" spans="1:12" s="518" customFormat="1" ht="15" customHeight="1" thickBot="1">
      <c r="A93" s="519"/>
      <c r="B93" s="191"/>
      <c r="C93" s="191" t="s">
        <v>68</v>
      </c>
      <c r="D93" s="188" t="s">
        <v>88</v>
      </c>
      <c r="E93" s="361" t="s">
        <v>292</v>
      </c>
      <c r="F93" s="676" t="s">
        <v>192</v>
      </c>
      <c r="G93" s="520"/>
      <c r="H93" s="188" t="s">
        <v>193</v>
      </c>
      <c r="I93" s="188"/>
      <c r="J93" s="189" t="s">
        <v>194</v>
      </c>
      <c r="K93" s="188"/>
      <c r="L93" s="190" t="s">
        <v>206</v>
      </c>
    </row>
    <row r="94" spans="1:12" s="9" customFormat="1" ht="15" customHeight="1">
      <c r="A94" s="117"/>
      <c r="B94" s="118"/>
      <c r="C94" s="17" t="s">
        <v>195</v>
      </c>
      <c r="D94" s="19" t="s">
        <v>164</v>
      </c>
      <c r="E94" s="412" t="s">
        <v>164</v>
      </c>
      <c r="F94" s="705">
        <v>510</v>
      </c>
      <c r="G94" s="119"/>
      <c r="H94" s="44">
        <f aca="true" t="shared" si="10" ref="H94:H104">ROUND((F94*2)*0.9,-1)</f>
        <v>920</v>
      </c>
      <c r="I94" s="44"/>
      <c r="J94" s="44">
        <f aca="true" t="shared" si="11" ref="J94:J104">ROUND((F94*3)*0.85,-1)</f>
        <v>1300</v>
      </c>
      <c r="K94" s="120"/>
      <c r="L94" s="121"/>
    </row>
    <row r="95" spans="1:12" s="9" customFormat="1" ht="15" customHeight="1">
      <c r="A95" s="183"/>
      <c r="B95" s="122"/>
      <c r="C95" s="16" t="s">
        <v>45</v>
      </c>
      <c r="D95" s="20" t="s">
        <v>166</v>
      </c>
      <c r="E95" s="396" t="s">
        <v>301</v>
      </c>
      <c r="F95" s="706">
        <v>1420</v>
      </c>
      <c r="G95" s="123"/>
      <c r="H95" s="49">
        <f t="shared" si="10"/>
        <v>2560</v>
      </c>
      <c r="I95" s="49"/>
      <c r="J95" s="49">
        <f t="shared" si="11"/>
        <v>3620</v>
      </c>
      <c r="K95" s="124"/>
      <c r="L95" s="65"/>
    </row>
    <row r="96" spans="1:12" s="9" customFormat="1" ht="15" customHeight="1">
      <c r="A96" s="183" t="s">
        <v>196</v>
      </c>
      <c r="B96" s="122"/>
      <c r="C96" s="16" t="s">
        <v>539</v>
      </c>
      <c r="D96" s="20" t="s">
        <v>164</v>
      </c>
      <c r="E96" s="396" t="s">
        <v>164</v>
      </c>
      <c r="F96" s="706">
        <v>2680</v>
      </c>
      <c r="G96" s="123"/>
      <c r="H96" s="49">
        <f t="shared" si="10"/>
        <v>4820</v>
      </c>
      <c r="I96" s="49"/>
      <c r="J96" s="49">
        <f t="shared" si="11"/>
        <v>6830</v>
      </c>
      <c r="K96" s="124"/>
      <c r="L96" s="65"/>
    </row>
    <row r="97" spans="1:12" s="9" customFormat="1" ht="15" customHeight="1">
      <c r="A97" s="180"/>
      <c r="B97" s="122"/>
      <c r="C97" s="16" t="s">
        <v>46</v>
      </c>
      <c r="D97" s="20" t="s">
        <v>170</v>
      </c>
      <c r="E97" s="396" t="s">
        <v>302</v>
      </c>
      <c r="F97" s="706">
        <v>720</v>
      </c>
      <c r="G97" s="123"/>
      <c r="H97" s="49">
        <f t="shared" si="10"/>
        <v>1300</v>
      </c>
      <c r="I97" s="49"/>
      <c r="J97" s="49">
        <f t="shared" si="11"/>
        <v>1840</v>
      </c>
      <c r="K97" s="124"/>
      <c r="L97" s="65"/>
    </row>
    <row r="98" spans="1:12" s="9" customFormat="1" ht="15" customHeight="1">
      <c r="A98" s="180" t="s">
        <v>538</v>
      </c>
      <c r="B98" s="122"/>
      <c r="C98" s="16" t="s">
        <v>48</v>
      </c>
      <c r="D98" s="20" t="s">
        <v>279</v>
      </c>
      <c r="E98" s="396" t="s">
        <v>280</v>
      </c>
      <c r="F98" s="706">
        <v>290</v>
      </c>
      <c r="G98" s="123"/>
      <c r="H98" s="49">
        <f t="shared" si="10"/>
        <v>520</v>
      </c>
      <c r="I98" s="49"/>
      <c r="J98" s="49">
        <f t="shared" si="11"/>
        <v>740</v>
      </c>
      <c r="K98" s="124"/>
      <c r="L98" s="65"/>
    </row>
    <row r="99" spans="1:12" s="9" customFormat="1" ht="15" customHeight="1">
      <c r="A99" s="180"/>
      <c r="B99" s="122"/>
      <c r="C99" s="16" t="s">
        <v>49</v>
      </c>
      <c r="D99" s="20" t="s">
        <v>280</v>
      </c>
      <c r="E99" s="396" t="s">
        <v>280</v>
      </c>
      <c r="F99" s="706">
        <v>70</v>
      </c>
      <c r="G99" s="123"/>
      <c r="H99" s="49">
        <f t="shared" si="10"/>
        <v>130</v>
      </c>
      <c r="I99" s="49"/>
      <c r="J99" s="49">
        <f t="shared" si="11"/>
        <v>180</v>
      </c>
      <c r="K99" s="124"/>
      <c r="L99" s="65"/>
    </row>
    <row r="100" spans="1:12" s="9" customFormat="1" ht="15" customHeight="1">
      <c r="A100" s="180" t="s">
        <v>165</v>
      </c>
      <c r="B100" s="122"/>
      <c r="C100" s="16" t="s">
        <v>50</v>
      </c>
      <c r="D100" s="20" t="s">
        <v>280</v>
      </c>
      <c r="E100" s="396" t="s">
        <v>280</v>
      </c>
      <c r="F100" s="706">
        <v>180</v>
      </c>
      <c r="G100" s="123"/>
      <c r="H100" s="49">
        <f t="shared" si="10"/>
        <v>320</v>
      </c>
      <c r="I100" s="49"/>
      <c r="J100" s="49">
        <f t="shared" si="11"/>
        <v>460</v>
      </c>
      <c r="K100" s="124"/>
      <c r="L100" s="65"/>
    </row>
    <row r="101" spans="1:12" s="9" customFormat="1" ht="15" customHeight="1">
      <c r="A101" s="180"/>
      <c r="B101" s="122"/>
      <c r="C101" s="16" t="s">
        <v>353</v>
      </c>
      <c r="D101" s="20" t="s">
        <v>305</v>
      </c>
      <c r="E101" s="396" t="s">
        <v>294</v>
      </c>
      <c r="F101" s="706">
        <v>60</v>
      </c>
      <c r="G101" s="123"/>
      <c r="H101" s="49">
        <f t="shared" si="10"/>
        <v>110</v>
      </c>
      <c r="I101" s="49"/>
      <c r="J101" s="49">
        <f t="shared" si="11"/>
        <v>150</v>
      </c>
      <c r="K101" s="124"/>
      <c r="L101" s="65"/>
    </row>
    <row r="102" spans="1:12" s="9" customFormat="1" ht="15" customHeight="1">
      <c r="A102" s="180" t="s">
        <v>56</v>
      </c>
      <c r="B102" s="122"/>
      <c r="C102" s="16" t="s">
        <v>354</v>
      </c>
      <c r="D102" s="20" t="s">
        <v>304</v>
      </c>
      <c r="E102" s="396" t="s">
        <v>294</v>
      </c>
      <c r="F102" s="706">
        <v>60</v>
      </c>
      <c r="G102" s="123"/>
      <c r="H102" s="49">
        <f t="shared" si="10"/>
        <v>110</v>
      </c>
      <c r="I102" s="49"/>
      <c r="J102" s="49">
        <f t="shared" si="11"/>
        <v>150</v>
      </c>
      <c r="K102" s="124"/>
      <c r="L102" s="65"/>
    </row>
    <row r="103" spans="1:12" s="9" customFormat="1" ht="15" customHeight="1">
      <c r="A103" s="26"/>
      <c r="B103" s="122"/>
      <c r="C103" s="16" t="s">
        <v>397</v>
      </c>
      <c r="D103" s="20" t="s">
        <v>277</v>
      </c>
      <c r="E103" s="396" t="s">
        <v>303</v>
      </c>
      <c r="F103" s="706">
        <v>70</v>
      </c>
      <c r="G103" s="123"/>
      <c r="H103" s="49">
        <f t="shared" si="10"/>
        <v>130</v>
      </c>
      <c r="I103" s="49"/>
      <c r="J103" s="49">
        <f t="shared" si="11"/>
        <v>180</v>
      </c>
      <c r="K103" s="124"/>
      <c r="L103" s="65"/>
    </row>
    <row r="104" spans="1:12" s="9" customFormat="1" ht="15" customHeight="1" thickBot="1">
      <c r="A104" s="126"/>
      <c r="B104" s="127"/>
      <c r="C104" s="18" t="s">
        <v>199</v>
      </c>
      <c r="D104" s="21" t="s">
        <v>276</v>
      </c>
      <c r="E104" s="413" t="s">
        <v>280</v>
      </c>
      <c r="F104" s="707">
        <v>20</v>
      </c>
      <c r="G104" s="128"/>
      <c r="H104" s="80">
        <f t="shared" si="10"/>
        <v>40</v>
      </c>
      <c r="I104" s="80"/>
      <c r="J104" s="80">
        <f t="shared" si="11"/>
        <v>50</v>
      </c>
      <c r="K104" s="129"/>
      <c r="L104" s="130"/>
    </row>
    <row r="105" spans="1:12" s="9" customFormat="1" ht="22.5" customHeight="1" thickBot="1">
      <c r="A105" s="131"/>
      <c r="B105" s="132"/>
      <c r="C105" s="203" t="s">
        <v>190</v>
      </c>
      <c r="D105" s="35"/>
      <c r="E105" s="392"/>
      <c r="F105" s="708"/>
      <c r="G105" s="132"/>
      <c r="H105" s="83"/>
      <c r="I105" s="83"/>
      <c r="J105" s="83"/>
      <c r="K105" s="82"/>
      <c r="L105" s="133"/>
    </row>
    <row r="106" spans="1:12" ht="9.75" customHeight="1" thickBot="1">
      <c r="A106" s="382"/>
      <c r="B106" s="13"/>
      <c r="C106" s="422"/>
      <c r="D106" s="13"/>
      <c r="E106" s="398"/>
      <c r="F106" s="677"/>
      <c r="G106" s="13"/>
      <c r="H106" s="42"/>
      <c r="I106" s="42"/>
      <c r="J106" s="42"/>
      <c r="K106" s="13"/>
      <c r="L106" s="2"/>
    </row>
    <row r="107" spans="1:12" s="9" customFormat="1" ht="24" customHeight="1" thickBot="1">
      <c r="A107" s="134"/>
      <c r="B107" s="82"/>
      <c r="C107" s="203" t="s">
        <v>306</v>
      </c>
      <c r="D107" s="82"/>
      <c r="E107" s="850" t="s">
        <v>351</v>
      </c>
      <c r="F107" s="851"/>
      <c r="G107" s="852"/>
      <c r="H107" s="418"/>
      <c r="I107" s="419" t="s">
        <v>307</v>
      </c>
      <c r="J107" s="848" t="s">
        <v>350</v>
      </c>
      <c r="K107" s="849"/>
      <c r="L107" s="133"/>
    </row>
    <row r="108" spans="1:12" s="9" customFormat="1" ht="13.5" customHeight="1">
      <c r="A108" s="512"/>
      <c r="B108" s="513"/>
      <c r="C108" s="422"/>
      <c r="D108" s="513"/>
      <c r="E108" s="517" t="s">
        <v>355</v>
      </c>
      <c r="F108" s="709"/>
      <c r="G108" s="514"/>
      <c r="H108" s="513"/>
      <c r="I108" s="515"/>
      <c r="J108" s="516"/>
      <c r="K108" s="422"/>
      <c r="L108" s="513"/>
    </row>
    <row r="109" ht="12.75" customHeight="1" thickBot="1"/>
    <row r="110" spans="1:12" ht="24" customHeight="1" thickBot="1">
      <c r="A110" s="134"/>
      <c r="B110" s="82"/>
      <c r="C110" s="203" t="s">
        <v>200</v>
      </c>
      <c r="D110" s="82"/>
      <c r="E110" s="414"/>
      <c r="F110" s="710"/>
      <c r="G110" s="82"/>
      <c r="H110" s="82"/>
      <c r="I110" s="82"/>
      <c r="J110" s="82"/>
      <c r="K110" s="82"/>
      <c r="L110" s="133"/>
    </row>
    <row r="111" ht="12">
      <c r="L111" s="181" t="s">
        <v>360</v>
      </c>
    </row>
    <row r="112" spans="1:6" s="464" customFormat="1" ht="13.5">
      <c r="A112" s="732" t="s">
        <v>209</v>
      </c>
      <c r="E112" s="463"/>
      <c r="F112" s="733"/>
    </row>
    <row r="113" spans="1:6" s="464" customFormat="1" ht="13.5">
      <c r="A113" s="464" t="s">
        <v>357</v>
      </c>
      <c r="E113" s="463"/>
      <c r="F113" s="733"/>
    </row>
    <row r="114" spans="1:6" s="464" customFormat="1" ht="13.5">
      <c r="A114" s="464" t="s">
        <v>356</v>
      </c>
      <c r="E114" s="463"/>
      <c r="F114" s="733"/>
    </row>
    <row r="115" spans="1:6" s="464" customFormat="1" ht="13.5">
      <c r="A115" s="464" t="s">
        <v>202</v>
      </c>
      <c r="B115" s="732"/>
      <c r="E115" s="463"/>
      <c r="F115" s="733"/>
    </row>
    <row r="116" spans="1:6" s="464" customFormat="1" ht="13.5">
      <c r="A116" s="464" t="s">
        <v>349</v>
      </c>
      <c r="B116" s="732"/>
      <c r="E116" s="463"/>
      <c r="F116" s="733"/>
    </row>
    <row r="117" spans="1:6" s="464" customFormat="1" ht="13.5">
      <c r="A117" s="732" t="s">
        <v>504</v>
      </c>
      <c r="E117" s="463"/>
      <c r="F117" s="733"/>
    </row>
    <row r="118" spans="1:6" s="464" customFormat="1" ht="13.5">
      <c r="A118" s="732" t="s">
        <v>219</v>
      </c>
      <c r="E118" s="463"/>
      <c r="F118" s="733"/>
    </row>
  </sheetData>
  <sheetProtection/>
  <mergeCells count="6">
    <mergeCell ref="E107:G107"/>
    <mergeCell ref="J107:K107"/>
    <mergeCell ref="A4:B4"/>
    <mergeCell ref="A5:B5"/>
    <mergeCell ref="C5:F5"/>
    <mergeCell ref="C4:I4"/>
  </mergeCells>
  <printOptions horizontalCentered="1" verticalCentered="1"/>
  <pageMargins left="0" right="0" top="0" bottom="0" header="0" footer="0"/>
  <pageSetup horizontalDpi="300" verticalDpi="300" orientation="portrait" paperSize="9" scale="90" r:id="rId1"/>
  <rowBreaks count="1" manualBreakCount="1">
    <brk id="5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Zeros="0" showOutlineSymbols="0" zoomScaleSheetLayoutView="100" zoomScalePageLayoutView="0" workbookViewId="0" topLeftCell="A19">
      <selection activeCell="A1" sqref="A1"/>
    </sheetView>
  </sheetViews>
  <sheetFormatPr defaultColWidth="7.77734375" defaultRowHeight="15"/>
  <cols>
    <col min="1" max="1" width="8.77734375" style="182" customWidth="1"/>
    <col min="2" max="2" width="33.21484375" style="25" customWidth="1"/>
    <col min="3" max="3" width="8.10546875" style="181" hidden="1" customWidth="1"/>
    <col min="4" max="4" width="8.21484375" style="182" customWidth="1"/>
    <col min="5" max="5" width="8.21484375" style="712" customWidth="1"/>
    <col min="6" max="6" width="5.5546875" style="25" customWidth="1"/>
    <col min="7" max="7" width="8.21484375" style="25" customWidth="1"/>
    <col min="8" max="8" width="5.4453125" style="25" customWidth="1"/>
    <col min="9" max="9" width="8.21484375" style="25" customWidth="1"/>
    <col min="10" max="10" width="5.4453125" style="25" customWidth="1"/>
    <col min="11" max="11" width="12.10546875" style="25" customWidth="1"/>
    <col min="12" max="12" width="2.5546875" style="25" customWidth="1"/>
    <col min="13" max="16384" width="7.77734375" style="25" customWidth="1"/>
  </cols>
  <sheetData>
    <row r="1" spans="1:5" s="209" customFormat="1" ht="31.5" customHeight="1">
      <c r="A1" s="497" t="s">
        <v>454</v>
      </c>
      <c r="C1" s="225"/>
      <c r="D1" s="224"/>
      <c r="E1" s="734"/>
    </row>
    <row r="2" spans="1:5" s="464" customFormat="1" ht="24" customHeight="1">
      <c r="A2" s="463"/>
      <c r="B2" s="9" t="s">
        <v>422</v>
      </c>
      <c r="C2" s="465"/>
      <c r="D2" s="463"/>
      <c r="E2" s="735"/>
    </row>
    <row r="3" spans="1:5" s="464" customFormat="1" ht="16.5" customHeight="1">
      <c r="A3" s="463"/>
      <c r="B3" s="9" t="s">
        <v>273</v>
      </c>
      <c r="C3" s="465"/>
      <c r="D3" s="463"/>
      <c r="E3" s="735"/>
    </row>
    <row r="4" ht="7.5" customHeight="1" thickBot="1">
      <c r="E4" s="736"/>
    </row>
    <row r="5" spans="1:8" ht="27" customHeight="1" thickBot="1">
      <c r="A5" s="359" t="s">
        <v>271</v>
      </c>
      <c r="B5" s="869" t="s">
        <v>531</v>
      </c>
      <c r="C5" s="870"/>
      <c r="D5" s="870"/>
      <c r="E5" s="870"/>
      <c r="F5" s="870"/>
      <c r="G5" s="870"/>
      <c r="H5" s="871"/>
    </row>
    <row r="6" spans="1:8" ht="27" customHeight="1" thickBot="1">
      <c r="A6" s="360" t="s">
        <v>272</v>
      </c>
      <c r="B6" s="455"/>
      <c r="C6" s="456"/>
      <c r="D6" s="456"/>
      <c r="E6" s="737"/>
      <c r="F6" s="357"/>
      <c r="G6" s="132"/>
      <c r="H6" s="369"/>
    </row>
    <row r="7" ht="15" customHeight="1" thickBot="1">
      <c r="E7" s="736"/>
    </row>
    <row r="8" spans="1:11" ht="24" customHeight="1" thickBot="1">
      <c r="A8" s="358" t="s">
        <v>423</v>
      </c>
      <c r="B8" s="461" t="s">
        <v>68</v>
      </c>
      <c r="C8" s="462" t="s">
        <v>424</v>
      </c>
      <c r="D8" s="466" t="s">
        <v>314</v>
      </c>
      <c r="E8" s="738" t="s">
        <v>336</v>
      </c>
      <c r="F8" s="467"/>
      <c r="G8" s="468" t="s">
        <v>337</v>
      </c>
      <c r="H8" s="468"/>
      <c r="I8" s="469" t="s">
        <v>338</v>
      </c>
      <c r="J8" s="468"/>
      <c r="K8" s="470" t="s">
        <v>339</v>
      </c>
    </row>
    <row r="9" spans="1:11" ht="24" customHeight="1">
      <c r="A9" s="192"/>
      <c r="B9" s="837" t="s">
        <v>540</v>
      </c>
      <c r="C9" s="194" t="s">
        <v>340</v>
      </c>
      <c r="D9" s="487" t="s">
        <v>340</v>
      </c>
      <c r="E9" s="739">
        <v>4320</v>
      </c>
      <c r="F9" s="493"/>
      <c r="G9" s="477">
        <f aca="true" t="shared" si="0" ref="G9:G16">ROUND((E9*2)*0.9,-1)</f>
        <v>7780</v>
      </c>
      <c r="H9" s="477"/>
      <c r="I9" s="477">
        <f aca="true" t="shared" si="1" ref="I9:I16">ROUND((E9*3)*0.85,-1)</f>
        <v>11020</v>
      </c>
      <c r="J9" s="493"/>
      <c r="K9" s="843">
        <f>E9*F9+G9*H9+I9*J9</f>
        <v>0</v>
      </c>
    </row>
    <row r="10" spans="1:11" ht="24" customHeight="1">
      <c r="A10" s="192"/>
      <c r="B10" s="838" t="s">
        <v>507</v>
      </c>
      <c r="C10" s="198" t="s">
        <v>340</v>
      </c>
      <c r="D10" s="475" t="s">
        <v>340</v>
      </c>
      <c r="E10" s="740">
        <v>2200</v>
      </c>
      <c r="F10" s="476"/>
      <c r="G10" s="477">
        <f t="shared" si="0"/>
        <v>3960</v>
      </c>
      <c r="H10" s="476"/>
      <c r="I10" s="477">
        <f t="shared" si="1"/>
        <v>5610</v>
      </c>
      <c r="J10" s="476"/>
      <c r="K10" s="843">
        <f aca="true" t="shared" si="2" ref="K10:K16">E10*F10+G10*H10+I10*J10</f>
        <v>0</v>
      </c>
    </row>
    <row r="11" spans="1:11" ht="24" customHeight="1">
      <c r="A11" s="192"/>
      <c r="B11" s="838" t="s">
        <v>425</v>
      </c>
      <c r="C11" s="198" t="s">
        <v>274</v>
      </c>
      <c r="D11" s="475" t="s">
        <v>268</v>
      </c>
      <c r="E11" s="740">
        <v>1110</v>
      </c>
      <c r="F11" s="476"/>
      <c r="G11" s="477">
        <f t="shared" si="0"/>
        <v>2000</v>
      </c>
      <c r="H11" s="476"/>
      <c r="I11" s="477">
        <f t="shared" si="1"/>
        <v>2830</v>
      </c>
      <c r="J11" s="476"/>
      <c r="K11" s="843">
        <f t="shared" si="2"/>
        <v>0</v>
      </c>
    </row>
    <row r="12" spans="1:11" ht="24" customHeight="1">
      <c r="A12" s="192"/>
      <c r="B12" s="838" t="s">
        <v>426</v>
      </c>
      <c r="C12" s="198" t="s">
        <v>274</v>
      </c>
      <c r="D12" s="475" t="s">
        <v>335</v>
      </c>
      <c r="E12" s="740">
        <v>1110</v>
      </c>
      <c r="F12" s="476"/>
      <c r="G12" s="477">
        <f t="shared" si="0"/>
        <v>2000</v>
      </c>
      <c r="H12" s="476"/>
      <c r="I12" s="477">
        <f t="shared" si="1"/>
        <v>2830</v>
      </c>
      <c r="J12" s="476"/>
      <c r="K12" s="843">
        <f t="shared" si="2"/>
        <v>0</v>
      </c>
    </row>
    <row r="13" spans="1:11" ht="24" customHeight="1">
      <c r="A13" s="192"/>
      <c r="B13" s="837" t="s">
        <v>427</v>
      </c>
      <c r="C13" s="194" t="s">
        <v>274</v>
      </c>
      <c r="D13" s="475" t="s">
        <v>268</v>
      </c>
      <c r="E13" s="740">
        <v>90</v>
      </c>
      <c r="F13" s="476"/>
      <c r="G13" s="479">
        <f t="shared" si="0"/>
        <v>160</v>
      </c>
      <c r="H13" s="476"/>
      <c r="I13" s="479">
        <f t="shared" si="1"/>
        <v>230</v>
      </c>
      <c r="J13" s="476"/>
      <c r="K13" s="843">
        <f t="shared" si="2"/>
        <v>0</v>
      </c>
    </row>
    <row r="14" spans="1:11" ht="24" customHeight="1">
      <c r="A14" s="192"/>
      <c r="B14" s="839" t="s">
        <v>428</v>
      </c>
      <c r="C14" s="543"/>
      <c r="D14" s="494" t="s">
        <v>340</v>
      </c>
      <c r="E14" s="740">
        <v>370</v>
      </c>
      <c r="F14" s="476"/>
      <c r="G14" s="479">
        <f t="shared" si="0"/>
        <v>670</v>
      </c>
      <c r="H14" s="476"/>
      <c r="I14" s="479">
        <f t="shared" si="1"/>
        <v>940</v>
      </c>
      <c r="J14" s="495"/>
      <c r="K14" s="843">
        <f t="shared" si="2"/>
        <v>0</v>
      </c>
    </row>
    <row r="15" spans="1:11" ht="24" customHeight="1">
      <c r="A15" s="192"/>
      <c r="B15" s="839" t="s">
        <v>394</v>
      </c>
      <c r="C15" s="543"/>
      <c r="D15" s="494" t="s">
        <v>268</v>
      </c>
      <c r="E15" s="740">
        <v>130</v>
      </c>
      <c r="F15" s="476"/>
      <c r="G15" s="479">
        <f t="shared" si="0"/>
        <v>230</v>
      </c>
      <c r="H15" s="476"/>
      <c r="I15" s="479">
        <f t="shared" si="1"/>
        <v>330</v>
      </c>
      <c r="J15" s="495"/>
      <c r="K15" s="843">
        <f t="shared" si="2"/>
        <v>0</v>
      </c>
    </row>
    <row r="16" spans="1:11" ht="24" customHeight="1" thickBot="1">
      <c r="A16" s="192"/>
      <c r="B16" s="839" t="s">
        <v>508</v>
      </c>
      <c r="C16" s="201" t="s">
        <v>429</v>
      </c>
      <c r="D16" s="494"/>
      <c r="E16" s="741">
        <v>60</v>
      </c>
      <c r="F16" s="495"/>
      <c r="G16" s="477">
        <f t="shared" si="0"/>
        <v>110</v>
      </c>
      <c r="H16" s="495"/>
      <c r="I16" s="477">
        <f t="shared" si="1"/>
        <v>150</v>
      </c>
      <c r="J16" s="495"/>
      <c r="K16" s="843">
        <f t="shared" si="2"/>
        <v>0</v>
      </c>
    </row>
    <row r="17" spans="1:11" ht="24" customHeight="1" thickBot="1">
      <c r="A17" s="186"/>
      <c r="B17" s="203" t="s">
        <v>430</v>
      </c>
      <c r="C17" s="204"/>
      <c r="D17" s="424"/>
      <c r="E17" s="742"/>
      <c r="F17" s="191"/>
      <c r="G17" s="191"/>
      <c r="H17" s="191"/>
      <c r="I17" s="191"/>
      <c r="J17" s="191"/>
      <c r="K17" s="845">
        <f>SUM(K9:K16)</f>
        <v>0</v>
      </c>
    </row>
    <row r="18" spans="1:11" ht="15" customHeight="1">
      <c r="A18" s="545" t="s">
        <v>458</v>
      </c>
      <c r="B18" s="546"/>
      <c r="C18" s="547"/>
      <c r="D18" s="548"/>
      <c r="E18" s="743"/>
      <c r="F18" s="546"/>
      <c r="G18" s="546"/>
      <c r="H18" s="549"/>
      <c r="I18" s="549"/>
      <c r="J18" s="549"/>
      <c r="K18" s="549"/>
    </row>
    <row r="19" spans="1:11" ht="15" customHeight="1">
      <c r="A19" s="545" t="s">
        <v>431</v>
      </c>
      <c r="B19" s="546"/>
      <c r="C19" s="547"/>
      <c r="D19" s="548"/>
      <c r="E19" s="743"/>
      <c r="F19" s="546"/>
      <c r="G19" s="546"/>
      <c r="H19" s="549"/>
      <c r="I19" s="549"/>
      <c r="J19" s="549"/>
      <c r="K19" s="549"/>
    </row>
    <row r="20" spans="1:11" ht="15" customHeight="1" thickBot="1">
      <c r="A20" s="206"/>
      <c r="B20" s="207"/>
      <c r="C20" s="208"/>
      <c r="D20" s="206"/>
      <c r="E20" s="744"/>
      <c r="F20" s="207"/>
      <c r="G20" s="207"/>
      <c r="H20" s="209"/>
      <c r="I20" s="209"/>
      <c r="J20" s="209"/>
      <c r="K20" s="209"/>
    </row>
    <row r="21" spans="1:11" ht="24" customHeight="1" thickBot="1">
      <c r="A21" s="186"/>
      <c r="B21" s="461" t="s">
        <v>68</v>
      </c>
      <c r="C21" s="461" t="s">
        <v>438</v>
      </c>
      <c r="D21" s="466" t="s">
        <v>314</v>
      </c>
      <c r="E21" s="738" t="s">
        <v>336</v>
      </c>
      <c r="F21" s="467"/>
      <c r="G21" s="468" t="s">
        <v>337</v>
      </c>
      <c r="H21" s="468"/>
      <c r="I21" s="469" t="s">
        <v>338</v>
      </c>
      <c r="J21" s="468"/>
      <c r="K21" s="470" t="s">
        <v>339</v>
      </c>
    </row>
    <row r="22" spans="1:11" ht="24" customHeight="1">
      <c r="A22" s="544" t="s">
        <v>439</v>
      </c>
      <c r="B22" s="837" t="s">
        <v>440</v>
      </c>
      <c r="C22" s="194" t="s">
        <v>215</v>
      </c>
      <c r="D22" s="487" t="s">
        <v>215</v>
      </c>
      <c r="E22" s="740">
        <v>510</v>
      </c>
      <c r="F22" s="476"/>
      <c r="G22" s="479">
        <f aca="true" t="shared" si="3" ref="G22:G32">ROUND((E22*2)*0.9,-1)</f>
        <v>920</v>
      </c>
      <c r="H22" s="476"/>
      <c r="I22" s="479">
        <f aca="true" t="shared" si="4" ref="I22:I32">ROUND((E22*3)*0.85,-1)</f>
        <v>1300</v>
      </c>
      <c r="J22" s="476"/>
      <c r="K22" s="843">
        <f>E22*F22+G22*H22+I22*J22</f>
        <v>0</v>
      </c>
    </row>
    <row r="23" spans="1:11" ht="24" customHeight="1">
      <c r="A23" s="192"/>
      <c r="B23" s="838" t="s">
        <v>441</v>
      </c>
      <c r="C23" s="198" t="s">
        <v>216</v>
      </c>
      <c r="D23" s="475" t="s">
        <v>442</v>
      </c>
      <c r="E23" s="740">
        <v>1420</v>
      </c>
      <c r="F23" s="476"/>
      <c r="G23" s="479">
        <f t="shared" si="3"/>
        <v>2560</v>
      </c>
      <c r="H23" s="476"/>
      <c r="I23" s="479">
        <f t="shared" si="4"/>
        <v>3620</v>
      </c>
      <c r="J23" s="476"/>
      <c r="K23" s="843">
        <f aca="true" t="shared" si="5" ref="K23:K32">E23*F23+G23*H23+I23*J23</f>
        <v>0</v>
      </c>
    </row>
    <row r="24" spans="1:11" ht="24" customHeight="1">
      <c r="A24" s="192"/>
      <c r="B24" s="838" t="s">
        <v>536</v>
      </c>
      <c r="C24" s="198" t="s">
        <v>215</v>
      </c>
      <c r="D24" s="475" t="s">
        <v>215</v>
      </c>
      <c r="E24" s="740">
        <v>2680</v>
      </c>
      <c r="F24" s="476"/>
      <c r="G24" s="479">
        <f t="shared" si="3"/>
        <v>4820</v>
      </c>
      <c r="H24" s="476"/>
      <c r="I24" s="479">
        <f t="shared" si="4"/>
        <v>6830</v>
      </c>
      <c r="J24" s="476"/>
      <c r="K24" s="843">
        <f t="shared" si="5"/>
        <v>0</v>
      </c>
    </row>
    <row r="25" spans="1:11" ht="24" customHeight="1">
      <c r="A25" s="192"/>
      <c r="B25" s="838" t="s">
        <v>443</v>
      </c>
      <c r="C25" s="198" t="s">
        <v>217</v>
      </c>
      <c r="D25" s="475" t="s">
        <v>268</v>
      </c>
      <c r="E25" s="740">
        <v>720</v>
      </c>
      <c r="F25" s="476"/>
      <c r="G25" s="479">
        <f t="shared" si="3"/>
        <v>1300</v>
      </c>
      <c r="H25" s="476"/>
      <c r="I25" s="479">
        <f t="shared" si="4"/>
        <v>1840</v>
      </c>
      <c r="J25" s="476"/>
      <c r="K25" s="843">
        <f t="shared" si="5"/>
        <v>0</v>
      </c>
    </row>
    <row r="26" spans="1:11" ht="24" customHeight="1">
      <c r="A26" s="192"/>
      <c r="B26" s="838" t="s">
        <v>444</v>
      </c>
      <c r="C26" s="198" t="s">
        <v>267</v>
      </c>
      <c r="D26" s="475" t="s">
        <v>268</v>
      </c>
      <c r="E26" s="740">
        <v>290</v>
      </c>
      <c r="F26" s="476"/>
      <c r="G26" s="479">
        <f t="shared" si="3"/>
        <v>520</v>
      </c>
      <c r="H26" s="476"/>
      <c r="I26" s="479">
        <f t="shared" si="4"/>
        <v>740</v>
      </c>
      <c r="J26" s="476"/>
      <c r="K26" s="843">
        <f t="shared" si="5"/>
        <v>0</v>
      </c>
    </row>
    <row r="27" spans="1:11" ht="24" customHeight="1">
      <c r="A27" s="192"/>
      <c r="B27" s="838" t="s">
        <v>445</v>
      </c>
      <c r="C27" s="198" t="s">
        <v>268</v>
      </c>
      <c r="D27" s="475" t="s">
        <v>268</v>
      </c>
      <c r="E27" s="740">
        <v>70</v>
      </c>
      <c r="F27" s="476"/>
      <c r="G27" s="479">
        <f t="shared" si="3"/>
        <v>130</v>
      </c>
      <c r="H27" s="476"/>
      <c r="I27" s="479">
        <f t="shared" si="4"/>
        <v>180</v>
      </c>
      <c r="J27" s="476"/>
      <c r="K27" s="843">
        <f t="shared" si="5"/>
        <v>0</v>
      </c>
    </row>
    <row r="28" spans="1:11" ht="24" customHeight="1">
      <c r="A28" s="192"/>
      <c r="B28" s="838" t="s">
        <v>50</v>
      </c>
      <c r="C28" s="198" t="s">
        <v>268</v>
      </c>
      <c r="D28" s="475" t="s">
        <v>268</v>
      </c>
      <c r="E28" s="740">
        <v>180</v>
      </c>
      <c r="F28" s="476"/>
      <c r="G28" s="479">
        <f t="shared" si="3"/>
        <v>320</v>
      </c>
      <c r="H28" s="476"/>
      <c r="I28" s="479">
        <f t="shared" si="4"/>
        <v>460</v>
      </c>
      <c r="J28" s="476"/>
      <c r="K28" s="843">
        <f t="shared" si="5"/>
        <v>0</v>
      </c>
    </row>
    <row r="29" spans="1:11" ht="24" customHeight="1">
      <c r="A29" s="192"/>
      <c r="B29" s="838" t="s">
        <v>278</v>
      </c>
      <c r="C29" s="218" t="s">
        <v>446</v>
      </c>
      <c r="D29" s="488" t="s">
        <v>447</v>
      </c>
      <c r="E29" s="740">
        <v>60</v>
      </c>
      <c r="F29" s="476"/>
      <c r="G29" s="479">
        <f t="shared" si="3"/>
        <v>110</v>
      </c>
      <c r="H29" s="476"/>
      <c r="I29" s="479">
        <f t="shared" si="4"/>
        <v>150</v>
      </c>
      <c r="J29" s="476"/>
      <c r="K29" s="843">
        <f t="shared" si="5"/>
        <v>0</v>
      </c>
    </row>
    <row r="30" spans="1:11" ht="24" customHeight="1">
      <c r="A30" s="192"/>
      <c r="B30" s="838" t="s">
        <v>448</v>
      </c>
      <c r="C30" s="218" t="s">
        <v>449</v>
      </c>
      <c r="D30" s="488" t="s">
        <v>315</v>
      </c>
      <c r="E30" s="740">
        <v>60</v>
      </c>
      <c r="F30" s="476"/>
      <c r="G30" s="479">
        <f t="shared" si="3"/>
        <v>110</v>
      </c>
      <c r="H30" s="476"/>
      <c r="I30" s="479">
        <f t="shared" si="4"/>
        <v>150</v>
      </c>
      <c r="J30" s="476"/>
      <c r="K30" s="843">
        <f t="shared" si="5"/>
        <v>0</v>
      </c>
    </row>
    <row r="31" spans="1:11" ht="24" customHeight="1">
      <c r="A31" s="192"/>
      <c r="B31" s="838" t="s">
        <v>399</v>
      </c>
      <c r="C31" s="198" t="s">
        <v>269</v>
      </c>
      <c r="D31" s="475" t="s">
        <v>316</v>
      </c>
      <c r="E31" s="740">
        <v>70</v>
      </c>
      <c r="F31" s="476"/>
      <c r="G31" s="479">
        <f t="shared" si="3"/>
        <v>130</v>
      </c>
      <c r="H31" s="476"/>
      <c r="I31" s="479">
        <f t="shared" si="4"/>
        <v>180</v>
      </c>
      <c r="J31" s="476"/>
      <c r="K31" s="843">
        <f t="shared" si="5"/>
        <v>0</v>
      </c>
    </row>
    <row r="32" spans="1:11" ht="24" customHeight="1" thickBot="1">
      <c r="A32" s="219"/>
      <c r="B32" s="840" t="s">
        <v>218</v>
      </c>
      <c r="C32" s="221" t="s">
        <v>270</v>
      </c>
      <c r="D32" s="489" t="s">
        <v>268</v>
      </c>
      <c r="E32" s="745">
        <v>20</v>
      </c>
      <c r="F32" s="490"/>
      <c r="G32" s="491">
        <f t="shared" si="3"/>
        <v>40</v>
      </c>
      <c r="H32" s="490"/>
      <c r="I32" s="491">
        <f t="shared" si="4"/>
        <v>50</v>
      </c>
      <c r="J32" s="490"/>
      <c r="K32" s="843">
        <f t="shared" si="5"/>
        <v>0</v>
      </c>
    </row>
    <row r="33" spans="1:11" ht="24" customHeight="1" thickBot="1">
      <c r="A33" s="186"/>
      <c r="B33" s="203" t="s">
        <v>430</v>
      </c>
      <c r="C33" s="204"/>
      <c r="D33" s="424"/>
      <c r="E33" s="742"/>
      <c r="F33" s="191"/>
      <c r="G33" s="191"/>
      <c r="H33" s="191"/>
      <c r="I33" s="191"/>
      <c r="J33" s="191"/>
      <c r="K33" s="845">
        <f>SUM(K22:K32)</f>
        <v>0</v>
      </c>
    </row>
    <row r="34" spans="1:11" ht="15" customHeight="1">
      <c r="A34" s="545" t="s">
        <v>450</v>
      </c>
      <c r="B34" s="546"/>
      <c r="C34" s="208"/>
      <c r="D34" s="206"/>
      <c r="E34" s="744"/>
      <c r="F34" s="207"/>
      <c r="G34" s="207"/>
      <c r="H34" s="207"/>
      <c r="I34" s="207"/>
      <c r="J34" s="207"/>
      <c r="K34" s="207"/>
    </row>
    <row r="35" spans="1:11" ht="15" customHeight="1" thickBot="1">
      <c r="A35" s="210"/>
      <c r="B35" s="422"/>
      <c r="C35" s="208"/>
      <c r="D35" s="206"/>
      <c r="E35" s="744"/>
      <c r="F35" s="207"/>
      <c r="G35" s="207"/>
      <c r="H35" s="207"/>
      <c r="I35" s="207"/>
      <c r="J35" s="207"/>
      <c r="K35" s="207"/>
    </row>
    <row r="36" spans="1:11" ht="22.5" customHeight="1" thickBot="1">
      <c r="A36" s="418"/>
      <c r="B36" s="203" t="s">
        <v>306</v>
      </c>
      <c r="C36" s="82"/>
      <c r="D36" s="850" t="s">
        <v>351</v>
      </c>
      <c r="E36" s="851"/>
      <c r="F36" s="852"/>
      <c r="G36" s="418"/>
      <c r="H36" s="419" t="s">
        <v>307</v>
      </c>
      <c r="I36" s="848" t="s">
        <v>350</v>
      </c>
      <c r="J36" s="849"/>
      <c r="K36" s="133"/>
    </row>
    <row r="37" spans="1:11" ht="15">
      <c r="A37" s="523"/>
      <c r="B37" s="422"/>
      <c r="C37" s="513"/>
      <c r="D37" s="517" t="s">
        <v>355</v>
      </c>
      <c r="E37" s="709"/>
      <c r="F37" s="514"/>
      <c r="G37" s="513"/>
      <c r="H37" s="515"/>
      <c r="I37" s="516"/>
      <c r="J37" s="422"/>
      <c r="K37" s="513"/>
    </row>
    <row r="38" spans="1:11" ht="15" customHeight="1" thickBot="1">
      <c r="A38" s="224"/>
      <c r="B38" s="209"/>
      <c r="C38" s="225"/>
      <c r="D38" s="224"/>
      <c r="E38" s="746"/>
      <c r="F38" s="209"/>
      <c r="G38" s="209"/>
      <c r="H38" s="209"/>
      <c r="I38" s="209"/>
      <c r="J38" s="209"/>
      <c r="K38" s="209"/>
    </row>
    <row r="39" spans="1:11" ht="22.5" customHeight="1" thickBot="1">
      <c r="A39" s="186"/>
      <c r="B39" s="203" t="s">
        <v>451</v>
      </c>
      <c r="C39" s="203"/>
      <c r="D39" s="425"/>
      <c r="E39" s="747"/>
      <c r="F39" s="203"/>
      <c r="G39" s="203"/>
      <c r="H39" s="203"/>
      <c r="I39" s="203"/>
      <c r="J39" s="226"/>
      <c r="K39" s="844">
        <f>K17+K33</f>
        <v>0</v>
      </c>
    </row>
    <row r="40" ht="22.5" customHeight="1">
      <c r="K40" s="181" t="s">
        <v>360</v>
      </c>
    </row>
    <row r="41" spans="1:5" s="229" customFormat="1" ht="18.75" customHeight="1">
      <c r="A41" s="459" t="s">
        <v>452</v>
      </c>
      <c r="C41" s="460"/>
      <c r="D41" s="340"/>
      <c r="E41" s="748"/>
    </row>
    <row r="42" spans="1:5" s="229" customFormat="1" ht="18" customHeight="1">
      <c r="A42" s="9" t="s">
        <v>357</v>
      </c>
      <c r="C42" s="460"/>
      <c r="D42" s="340"/>
      <c r="E42" s="748"/>
    </row>
    <row r="43" spans="1:5" s="229" customFormat="1" ht="18" customHeight="1">
      <c r="A43" s="9" t="s">
        <v>356</v>
      </c>
      <c r="C43" s="460"/>
      <c r="D43" s="340"/>
      <c r="E43" s="748"/>
    </row>
    <row r="44" spans="1:5" s="229" customFormat="1" ht="18" customHeight="1">
      <c r="A44" s="9" t="s">
        <v>453</v>
      </c>
      <c r="C44" s="460"/>
      <c r="D44" s="340"/>
      <c r="E44" s="748"/>
    </row>
    <row r="45" spans="1:5" s="229" customFormat="1" ht="18" customHeight="1">
      <c r="A45" s="9" t="s">
        <v>349</v>
      </c>
      <c r="C45" s="460"/>
      <c r="D45" s="340"/>
      <c r="E45" s="748"/>
    </row>
    <row r="46" ht="18" customHeight="1">
      <c r="A46" s="135" t="s">
        <v>509</v>
      </c>
    </row>
    <row r="47" ht="18" customHeight="1">
      <c r="A47" s="135" t="s">
        <v>219</v>
      </c>
    </row>
  </sheetData>
  <sheetProtection/>
  <mergeCells count="3">
    <mergeCell ref="B5:H5"/>
    <mergeCell ref="D36:F36"/>
    <mergeCell ref="I36:J36"/>
  </mergeCells>
  <printOptions horizontalCentered="1" verticalCentered="1"/>
  <pageMargins left="0" right="0" top="0" bottom="0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showOutlineSymbols="0" zoomScaleSheetLayoutView="100" zoomScalePageLayoutView="0" workbookViewId="0" topLeftCell="A22">
      <selection activeCell="A1" sqref="A1"/>
    </sheetView>
  </sheetViews>
  <sheetFormatPr defaultColWidth="7.77734375" defaultRowHeight="15"/>
  <cols>
    <col min="1" max="1" width="8.77734375" style="182" customWidth="1"/>
    <col min="2" max="2" width="33.21484375" style="25" customWidth="1"/>
    <col min="3" max="3" width="8.10546875" style="181" hidden="1" customWidth="1"/>
    <col min="4" max="4" width="8.21484375" style="182" customWidth="1"/>
    <col min="5" max="5" width="8.21484375" style="712" customWidth="1"/>
    <col min="6" max="6" width="5.5546875" style="25" customWidth="1"/>
    <col min="7" max="7" width="8.21484375" style="25" customWidth="1"/>
    <col min="8" max="8" width="5.4453125" style="25" customWidth="1"/>
    <col min="9" max="9" width="8.21484375" style="25" customWidth="1"/>
    <col min="10" max="10" width="5.4453125" style="25" customWidth="1"/>
    <col min="11" max="11" width="12.10546875" style="25" customWidth="1"/>
    <col min="12" max="12" width="2.5546875" style="25" customWidth="1"/>
    <col min="13" max="16384" width="7.77734375" style="25" customWidth="1"/>
  </cols>
  <sheetData>
    <row r="1" spans="1:5" s="209" customFormat="1" ht="30" customHeight="1">
      <c r="A1" s="497" t="s">
        <v>457</v>
      </c>
      <c r="C1" s="225"/>
      <c r="D1" s="224"/>
      <c r="E1" s="734"/>
    </row>
    <row r="2" spans="1:5" s="464" customFormat="1" ht="24" customHeight="1">
      <c r="A2" s="463"/>
      <c r="B2" s="9" t="s">
        <v>422</v>
      </c>
      <c r="C2" s="465"/>
      <c r="D2" s="463"/>
      <c r="E2" s="735"/>
    </row>
    <row r="3" spans="1:5" s="464" customFormat="1" ht="16.5" customHeight="1">
      <c r="A3" s="463"/>
      <c r="B3" s="9" t="s">
        <v>273</v>
      </c>
      <c r="C3" s="465"/>
      <c r="D3" s="463"/>
      <c r="E3" s="735"/>
    </row>
    <row r="4" ht="7.5" customHeight="1" thickBot="1">
      <c r="E4" s="736"/>
    </row>
    <row r="5" spans="1:8" ht="27" customHeight="1" thickBot="1">
      <c r="A5" s="359" t="s">
        <v>271</v>
      </c>
      <c r="B5" s="869" t="s">
        <v>531</v>
      </c>
      <c r="C5" s="870"/>
      <c r="D5" s="870"/>
      <c r="E5" s="870"/>
      <c r="F5" s="870"/>
      <c r="G5" s="870"/>
      <c r="H5" s="871"/>
    </row>
    <row r="6" spans="1:8" ht="27" customHeight="1" thickBot="1">
      <c r="A6" s="360" t="s">
        <v>272</v>
      </c>
      <c r="B6" s="455"/>
      <c r="C6" s="456"/>
      <c r="D6" s="456"/>
      <c r="E6" s="737"/>
      <c r="F6" s="357"/>
      <c r="G6" s="132"/>
      <c r="H6" s="369"/>
    </row>
    <row r="7" ht="12" customHeight="1" thickBot="1">
      <c r="E7" s="736"/>
    </row>
    <row r="8" spans="1:11" ht="20.25" customHeight="1" thickBot="1">
      <c r="A8" s="358" t="s">
        <v>432</v>
      </c>
      <c r="B8" s="461" t="s">
        <v>68</v>
      </c>
      <c r="C8" s="462" t="s">
        <v>433</v>
      </c>
      <c r="D8" s="466" t="s">
        <v>314</v>
      </c>
      <c r="E8" s="738" t="s">
        <v>336</v>
      </c>
      <c r="F8" s="467"/>
      <c r="G8" s="468" t="s">
        <v>337</v>
      </c>
      <c r="H8" s="468"/>
      <c r="I8" s="469" t="s">
        <v>338</v>
      </c>
      <c r="J8" s="468"/>
      <c r="K8" s="470" t="s">
        <v>339</v>
      </c>
    </row>
    <row r="9" spans="1:11" ht="20.25" customHeight="1">
      <c r="A9" s="211"/>
      <c r="B9" s="212" t="s">
        <v>507</v>
      </c>
      <c r="C9" s="213" t="s">
        <v>340</v>
      </c>
      <c r="D9" s="471" t="s">
        <v>340</v>
      </c>
      <c r="E9" s="749">
        <v>2200</v>
      </c>
      <c r="F9" s="472"/>
      <c r="G9" s="473">
        <f aca="true" t="shared" si="0" ref="G9:G15">ROUND((E9*2)*0.9,-1)</f>
        <v>3960</v>
      </c>
      <c r="H9" s="472"/>
      <c r="I9" s="473">
        <f aca="true" t="shared" si="1" ref="I9:I15">ROUND((E9*3)*0.85,-1)</f>
        <v>5610</v>
      </c>
      <c r="J9" s="472"/>
      <c r="K9" s="474"/>
    </row>
    <row r="10" spans="1:11" ht="20.25" customHeight="1">
      <c r="A10" s="192"/>
      <c r="B10" s="197" t="s">
        <v>425</v>
      </c>
      <c r="C10" s="198" t="s">
        <v>274</v>
      </c>
      <c r="D10" s="475" t="s">
        <v>268</v>
      </c>
      <c r="E10" s="740">
        <v>1110</v>
      </c>
      <c r="F10" s="476"/>
      <c r="G10" s="477">
        <f t="shared" si="0"/>
        <v>2000</v>
      </c>
      <c r="H10" s="476"/>
      <c r="I10" s="477">
        <f t="shared" si="1"/>
        <v>2830</v>
      </c>
      <c r="J10" s="476"/>
      <c r="K10" s="478"/>
    </row>
    <row r="11" spans="1:11" ht="20.25" customHeight="1">
      <c r="A11" s="192"/>
      <c r="B11" s="197" t="s">
        <v>426</v>
      </c>
      <c r="C11" s="198" t="s">
        <v>274</v>
      </c>
      <c r="D11" s="475" t="s">
        <v>335</v>
      </c>
      <c r="E11" s="740">
        <v>1110</v>
      </c>
      <c r="F11" s="476"/>
      <c r="G11" s="477">
        <f t="shared" si="0"/>
        <v>2000</v>
      </c>
      <c r="H11" s="476"/>
      <c r="I11" s="477">
        <f t="shared" si="1"/>
        <v>2830</v>
      </c>
      <c r="J11" s="476"/>
      <c r="K11" s="478"/>
    </row>
    <row r="12" spans="1:11" ht="20.25" customHeight="1">
      <c r="A12" s="192"/>
      <c r="B12" s="193" t="s">
        <v>427</v>
      </c>
      <c r="C12" s="194" t="s">
        <v>274</v>
      </c>
      <c r="D12" s="475" t="s">
        <v>335</v>
      </c>
      <c r="E12" s="740">
        <v>90</v>
      </c>
      <c r="F12" s="476"/>
      <c r="G12" s="479">
        <f t="shared" si="0"/>
        <v>160</v>
      </c>
      <c r="H12" s="476"/>
      <c r="I12" s="479">
        <f t="shared" si="1"/>
        <v>230</v>
      </c>
      <c r="J12" s="476"/>
      <c r="K12" s="478"/>
    </row>
    <row r="13" spans="1:11" ht="20.25" customHeight="1">
      <c r="A13" s="192"/>
      <c r="B13" s="200" t="s">
        <v>395</v>
      </c>
      <c r="C13" s="543"/>
      <c r="D13" s="494" t="s">
        <v>268</v>
      </c>
      <c r="E13" s="740">
        <v>370</v>
      </c>
      <c r="F13" s="476"/>
      <c r="G13" s="479">
        <f t="shared" si="0"/>
        <v>670</v>
      </c>
      <c r="H13" s="476"/>
      <c r="I13" s="479">
        <f t="shared" si="1"/>
        <v>940</v>
      </c>
      <c r="J13" s="495"/>
      <c r="K13" s="496"/>
    </row>
    <row r="14" spans="1:11" ht="20.25" customHeight="1">
      <c r="A14" s="192"/>
      <c r="B14" s="197" t="s">
        <v>394</v>
      </c>
      <c r="C14" s="198"/>
      <c r="D14" s="475" t="s">
        <v>268</v>
      </c>
      <c r="E14" s="740">
        <v>130</v>
      </c>
      <c r="F14" s="476"/>
      <c r="G14" s="479">
        <f t="shared" si="0"/>
        <v>230</v>
      </c>
      <c r="H14" s="476"/>
      <c r="I14" s="479">
        <f t="shared" si="1"/>
        <v>330</v>
      </c>
      <c r="J14" s="476"/>
      <c r="K14" s="478"/>
    </row>
    <row r="15" spans="1:11" ht="20.25" customHeight="1" thickBot="1">
      <c r="A15" s="219"/>
      <c r="B15" s="457" t="s">
        <v>502</v>
      </c>
      <c r="C15" s="458"/>
      <c r="D15" s="480"/>
      <c r="E15" s="750">
        <v>60</v>
      </c>
      <c r="F15" s="481"/>
      <c r="G15" s="477">
        <f t="shared" si="0"/>
        <v>110</v>
      </c>
      <c r="H15" s="485"/>
      <c r="I15" s="477">
        <f t="shared" si="1"/>
        <v>150</v>
      </c>
      <c r="J15" s="486"/>
      <c r="K15" s="484"/>
    </row>
    <row r="16" spans="1:11" ht="20.25" customHeight="1" thickBot="1">
      <c r="A16" s="186"/>
      <c r="B16" s="203" t="s">
        <v>430</v>
      </c>
      <c r="C16" s="204"/>
      <c r="D16" s="424"/>
      <c r="E16" s="742"/>
      <c r="F16" s="191"/>
      <c r="G16" s="191"/>
      <c r="H16" s="191"/>
      <c r="I16" s="191"/>
      <c r="J16" s="191"/>
      <c r="K16" s="205"/>
    </row>
    <row r="17" spans="1:11" ht="13.5" customHeight="1">
      <c r="A17" s="545" t="s">
        <v>434</v>
      </c>
      <c r="B17" s="546"/>
      <c r="C17" s="208"/>
      <c r="D17" s="206"/>
      <c r="E17" s="744"/>
      <c r="F17" s="207"/>
      <c r="G17" s="207"/>
      <c r="H17" s="207"/>
      <c r="I17" s="207"/>
      <c r="J17" s="207"/>
      <c r="K17" s="207"/>
    </row>
    <row r="18" spans="1:11" ht="13.5" customHeight="1" thickBot="1">
      <c r="A18" s="206"/>
      <c r="B18" s="422"/>
      <c r="C18" s="208"/>
      <c r="D18" s="206"/>
      <c r="E18" s="744"/>
      <c r="F18" s="207"/>
      <c r="G18" s="207"/>
      <c r="H18" s="207"/>
      <c r="I18" s="207"/>
      <c r="J18" s="207"/>
      <c r="K18" s="207"/>
    </row>
    <row r="19" spans="1:11" ht="20.25" customHeight="1" thickBot="1">
      <c r="A19" s="358" t="s">
        <v>435</v>
      </c>
      <c r="B19" s="461" t="s">
        <v>68</v>
      </c>
      <c r="C19" s="462" t="s">
        <v>220</v>
      </c>
      <c r="D19" s="466" t="s">
        <v>314</v>
      </c>
      <c r="E19" s="738" t="s">
        <v>336</v>
      </c>
      <c r="F19" s="467"/>
      <c r="G19" s="468" t="s">
        <v>337</v>
      </c>
      <c r="H19" s="468"/>
      <c r="I19" s="469" t="s">
        <v>338</v>
      </c>
      <c r="J19" s="468"/>
      <c r="K19" s="470" t="s">
        <v>339</v>
      </c>
    </row>
    <row r="20" spans="1:11" ht="20.25" customHeight="1">
      <c r="A20" s="211"/>
      <c r="B20" s="212" t="s">
        <v>507</v>
      </c>
      <c r="C20" s="213" t="s">
        <v>340</v>
      </c>
      <c r="D20" s="471" t="s">
        <v>340</v>
      </c>
      <c r="E20" s="749">
        <v>2200</v>
      </c>
      <c r="F20" s="472"/>
      <c r="G20" s="473">
        <f aca="true" t="shared" si="2" ref="G20:G26">ROUND((E20*2)*0.9,-1)</f>
        <v>3960</v>
      </c>
      <c r="H20" s="472"/>
      <c r="I20" s="473">
        <f aca="true" t="shared" si="3" ref="I20:I26">ROUND((E20*3)*0.85,-1)</f>
        <v>5610</v>
      </c>
      <c r="J20" s="472"/>
      <c r="K20" s="474"/>
    </row>
    <row r="21" spans="1:11" ht="20.25" customHeight="1">
      <c r="A21" s="192"/>
      <c r="B21" s="197" t="s">
        <v>425</v>
      </c>
      <c r="C21" s="198" t="s">
        <v>274</v>
      </c>
      <c r="D21" s="475" t="s">
        <v>268</v>
      </c>
      <c r="E21" s="740">
        <v>1110</v>
      </c>
      <c r="F21" s="476"/>
      <c r="G21" s="477">
        <f t="shared" si="2"/>
        <v>2000</v>
      </c>
      <c r="H21" s="476"/>
      <c r="I21" s="477">
        <f t="shared" si="3"/>
        <v>2830</v>
      </c>
      <c r="J21" s="476"/>
      <c r="K21" s="478"/>
    </row>
    <row r="22" spans="1:11" ht="20.25" customHeight="1">
      <c r="A22" s="192"/>
      <c r="B22" s="197" t="s">
        <v>426</v>
      </c>
      <c r="C22" s="198" t="s">
        <v>274</v>
      </c>
      <c r="D22" s="475" t="s">
        <v>335</v>
      </c>
      <c r="E22" s="740">
        <v>1110</v>
      </c>
      <c r="F22" s="476"/>
      <c r="G22" s="477">
        <f t="shared" si="2"/>
        <v>2000</v>
      </c>
      <c r="H22" s="476"/>
      <c r="I22" s="477">
        <f t="shared" si="3"/>
        <v>2830</v>
      </c>
      <c r="J22" s="476"/>
      <c r="K22" s="478"/>
    </row>
    <row r="23" spans="1:11" ht="20.25" customHeight="1">
      <c r="A23" s="192"/>
      <c r="B23" s="193" t="s">
        <v>427</v>
      </c>
      <c r="C23" s="194" t="s">
        <v>274</v>
      </c>
      <c r="D23" s="475" t="s">
        <v>335</v>
      </c>
      <c r="E23" s="740">
        <v>90</v>
      </c>
      <c r="F23" s="476"/>
      <c r="G23" s="479">
        <f t="shared" si="2"/>
        <v>160</v>
      </c>
      <c r="H23" s="476"/>
      <c r="I23" s="479">
        <f t="shared" si="3"/>
        <v>230</v>
      </c>
      <c r="J23" s="476"/>
      <c r="K23" s="478"/>
    </row>
    <row r="24" spans="1:11" ht="20.25" customHeight="1">
      <c r="A24" s="192"/>
      <c r="B24" s="200" t="s">
        <v>395</v>
      </c>
      <c r="C24" s="543"/>
      <c r="D24" s="494" t="s">
        <v>268</v>
      </c>
      <c r="E24" s="740">
        <v>370</v>
      </c>
      <c r="F24" s="476"/>
      <c r="G24" s="479">
        <f t="shared" si="2"/>
        <v>670</v>
      </c>
      <c r="H24" s="476"/>
      <c r="I24" s="479">
        <f t="shared" si="3"/>
        <v>940</v>
      </c>
      <c r="J24" s="495"/>
      <c r="K24" s="496"/>
    </row>
    <row r="25" spans="1:11" ht="20.25" customHeight="1">
      <c r="A25" s="192"/>
      <c r="B25" s="197" t="s">
        <v>394</v>
      </c>
      <c r="C25" s="198"/>
      <c r="D25" s="475" t="s">
        <v>268</v>
      </c>
      <c r="E25" s="740">
        <v>130</v>
      </c>
      <c r="F25" s="476"/>
      <c r="G25" s="479">
        <f t="shared" si="2"/>
        <v>230</v>
      </c>
      <c r="H25" s="476"/>
      <c r="I25" s="479">
        <f t="shared" si="3"/>
        <v>330</v>
      </c>
      <c r="J25" s="476"/>
      <c r="K25" s="478"/>
    </row>
    <row r="26" spans="1:11" ht="20.25" customHeight="1" thickBot="1">
      <c r="A26" s="219"/>
      <c r="B26" s="457" t="s">
        <v>501</v>
      </c>
      <c r="C26" s="458"/>
      <c r="D26" s="480"/>
      <c r="E26" s="750">
        <v>60</v>
      </c>
      <c r="F26" s="481"/>
      <c r="G26" s="477">
        <f t="shared" si="2"/>
        <v>110</v>
      </c>
      <c r="H26" s="485"/>
      <c r="I26" s="477">
        <f t="shared" si="3"/>
        <v>150</v>
      </c>
      <c r="J26" s="486"/>
      <c r="K26" s="484"/>
    </row>
    <row r="27" spans="1:11" ht="20.25" customHeight="1" thickBot="1">
      <c r="A27" s="186"/>
      <c r="B27" s="203" t="s">
        <v>430</v>
      </c>
      <c r="C27" s="204"/>
      <c r="D27" s="424"/>
      <c r="E27" s="742"/>
      <c r="F27" s="191"/>
      <c r="G27" s="191"/>
      <c r="H27" s="191"/>
      <c r="I27" s="191"/>
      <c r="J27" s="191"/>
      <c r="K27" s="205"/>
    </row>
    <row r="28" spans="1:11" ht="13.5" customHeight="1">
      <c r="A28" s="545" t="s">
        <v>436</v>
      </c>
      <c r="B28" s="546"/>
      <c r="C28" s="547"/>
      <c r="D28" s="548"/>
      <c r="E28" s="743"/>
      <c r="F28" s="546"/>
      <c r="G28" s="546"/>
      <c r="H28" s="207"/>
      <c r="I28" s="207"/>
      <c r="J28" s="207"/>
      <c r="K28" s="207"/>
    </row>
    <row r="29" spans="1:11" ht="13.5" customHeight="1" thickBot="1">
      <c r="A29" s="206"/>
      <c r="B29" s="207"/>
      <c r="C29" s="208"/>
      <c r="D29" s="206"/>
      <c r="E29" s="744"/>
      <c r="F29" s="207"/>
      <c r="G29" s="207"/>
      <c r="H29" s="209"/>
      <c r="I29" s="209"/>
      <c r="J29" s="209"/>
      <c r="K29" s="209"/>
    </row>
    <row r="30" spans="1:11" ht="20.25" customHeight="1" thickBot="1">
      <c r="A30" s="186"/>
      <c r="B30" s="461" t="s">
        <v>68</v>
      </c>
      <c r="C30" s="461" t="s">
        <v>438</v>
      </c>
      <c r="D30" s="466" t="s">
        <v>314</v>
      </c>
      <c r="E30" s="738" t="s">
        <v>336</v>
      </c>
      <c r="F30" s="467"/>
      <c r="G30" s="468" t="s">
        <v>337</v>
      </c>
      <c r="H30" s="468"/>
      <c r="I30" s="469" t="s">
        <v>338</v>
      </c>
      <c r="J30" s="468"/>
      <c r="K30" s="470" t="s">
        <v>339</v>
      </c>
    </row>
    <row r="31" spans="1:11" ht="20.25" customHeight="1">
      <c r="A31" s="544" t="s">
        <v>439</v>
      </c>
      <c r="B31" s="193" t="s">
        <v>440</v>
      </c>
      <c r="C31" s="194" t="s">
        <v>215</v>
      </c>
      <c r="D31" s="487" t="s">
        <v>215</v>
      </c>
      <c r="E31" s="740">
        <v>510</v>
      </c>
      <c r="F31" s="476"/>
      <c r="G31" s="479">
        <f aca="true" t="shared" si="4" ref="G31:G41">ROUND((E31*2)*0.9,-1)</f>
        <v>920</v>
      </c>
      <c r="H31" s="476"/>
      <c r="I31" s="479">
        <f aca="true" t="shared" si="5" ref="I31:I41">ROUND((E31*3)*0.85,-1)</f>
        <v>1300</v>
      </c>
      <c r="J31" s="476"/>
      <c r="K31" s="478"/>
    </row>
    <row r="32" spans="1:11" ht="20.25" customHeight="1">
      <c r="A32" s="192"/>
      <c r="B32" s="197" t="s">
        <v>441</v>
      </c>
      <c r="C32" s="198" t="s">
        <v>216</v>
      </c>
      <c r="D32" s="475" t="s">
        <v>442</v>
      </c>
      <c r="E32" s="740">
        <v>1420</v>
      </c>
      <c r="F32" s="476"/>
      <c r="G32" s="479">
        <f t="shared" si="4"/>
        <v>2560</v>
      </c>
      <c r="H32" s="476"/>
      <c r="I32" s="479">
        <f t="shared" si="5"/>
        <v>3620</v>
      </c>
      <c r="J32" s="476"/>
      <c r="K32" s="478"/>
    </row>
    <row r="33" spans="1:11" ht="20.25" customHeight="1">
      <c r="A33" s="192"/>
      <c r="B33" s="197" t="s">
        <v>536</v>
      </c>
      <c r="C33" s="198" t="s">
        <v>215</v>
      </c>
      <c r="D33" s="475" t="s">
        <v>215</v>
      </c>
      <c r="E33" s="740">
        <v>2680</v>
      </c>
      <c r="F33" s="476"/>
      <c r="G33" s="479">
        <f t="shared" si="4"/>
        <v>4820</v>
      </c>
      <c r="H33" s="476"/>
      <c r="I33" s="479">
        <f t="shared" si="5"/>
        <v>6830</v>
      </c>
      <c r="J33" s="476"/>
      <c r="K33" s="478"/>
    </row>
    <row r="34" spans="1:11" ht="20.25" customHeight="1">
      <c r="A34" s="192"/>
      <c r="B34" s="197" t="s">
        <v>443</v>
      </c>
      <c r="C34" s="198" t="s">
        <v>217</v>
      </c>
      <c r="D34" s="475" t="s">
        <v>268</v>
      </c>
      <c r="E34" s="740">
        <v>720</v>
      </c>
      <c r="F34" s="476"/>
      <c r="G34" s="479">
        <f t="shared" si="4"/>
        <v>1300</v>
      </c>
      <c r="H34" s="476"/>
      <c r="I34" s="479">
        <f t="shared" si="5"/>
        <v>1840</v>
      </c>
      <c r="J34" s="476"/>
      <c r="K34" s="478"/>
    </row>
    <row r="35" spans="1:11" ht="20.25" customHeight="1">
      <c r="A35" s="192"/>
      <c r="B35" s="197" t="s">
        <v>455</v>
      </c>
      <c r="C35" s="198" t="s">
        <v>267</v>
      </c>
      <c r="D35" s="475" t="s">
        <v>268</v>
      </c>
      <c r="E35" s="740">
        <v>290</v>
      </c>
      <c r="F35" s="476"/>
      <c r="G35" s="479">
        <f t="shared" si="4"/>
        <v>520</v>
      </c>
      <c r="H35" s="476"/>
      <c r="I35" s="479">
        <f t="shared" si="5"/>
        <v>740</v>
      </c>
      <c r="J35" s="476"/>
      <c r="K35" s="478"/>
    </row>
    <row r="36" spans="1:11" ht="20.25" customHeight="1">
      <c r="A36" s="192"/>
      <c r="B36" s="197" t="s">
        <v>456</v>
      </c>
      <c r="C36" s="198" t="s">
        <v>268</v>
      </c>
      <c r="D36" s="475" t="s">
        <v>268</v>
      </c>
      <c r="E36" s="740">
        <v>70</v>
      </c>
      <c r="F36" s="476"/>
      <c r="G36" s="479">
        <f t="shared" si="4"/>
        <v>130</v>
      </c>
      <c r="H36" s="476"/>
      <c r="I36" s="479">
        <f t="shared" si="5"/>
        <v>180</v>
      </c>
      <c r="J36" s="476"/>
      <c r="K36" s="478"/>
    </row>
    <row r="37" spans="1:11" ht="20.25" customHeight="1">
      <c r="A37" s="192"/>
      <c r="B37" s="197" t="s">
        <v>50</v>
      </c>
      <c r="C37" s="198" t="s">
        <v>268</v>
      </c>
      <c r="D37" s="475" t="s">
        <v>268</v>
      </c>
      <c r="E37" s="740">
        <v>180</v>
      </c>
      <c r="F37" s="476"/>
      <c r="G37" s="479">
        <f t="shared" si="4"/>
        <v>320</v>
      </c>
      <c r="H37" s="476"/>
      <c r="I37" s="479">
        <f t="shared" si="5"/>
        <v>460</v>
      </c>
      <c r="J37" s="476"/>
      <c r="K37" s="478"/>
    </row>
    <row r="38" spans="1:11" ht="20.25" customHeight="1">
      <c r="A38" s="192"/>
      <c r="B38" s="197" t="s">
        <v>278</v>
      </c>
      <c r="C38" s="218" t="s">
        <v>446</v>
      </c>
      <c r="D38" s="488" t="s">
        <v>447</v>
      </c>
      <c r="E38" s="740">
        <v>60</v>
      </c>
      <c r="F38" s="476"/>
      <c r="G38" s="479">
        <f t="shared" si="4"/>
        <v>110</v>
      </c>
      <c r="H38" s="476"/>
      <c r="I38" s="479">
        <f t="shared" si="5"/>
        <v>150</v>
      </c>
      <c r="J38" s="476"/>
      <c r="K38" s="478"/>
    </row>
    <row r="39" spans="1:11" ht="20.25" customHeight="1">
      <c r="A39" s="192"/>
      <c r="B39" s="197" t="s">
        <v>448</v>
      </c>
      <c r="C39" s="218" t="s">
        <v>449</v>
      </c>
      <c r="D39" s="488" t="s">
        <v>315</v>
      </c>
      <c r="E39" s="740">
        <v>60</v>
      </c>
      <c r="F39" s="476"/>
      <c r="G39" s="479">
        <f t="shared" si="4"/>
        <v>110</v>
      </c>
      <c r="H39" s="476"/>
      <c r="I39" s="479">
        <f t="shared" si="5"/>
        <v>150</v>
      </c>
      <c r="J39" s="476"/>
      <c r="K39" s="478"/>
    </row>
    <row r="40" spans="1:11" ht="20.25" customHeight="1">
      <c r="A40" s="192"/>
      <c r="B40" s="197" t="s">
        <v>399</v>
      </c>
      <c r="C40" s="198" t="s">
        <v>269</v>
      </c>
      <c r="D40" s="475" t="s">
        <v>316</v>
      </c>
      <c r="E40" s="740">
        <v>70</v>
      </c>
      <c r="F40" s="476"/>
      <c r="G40" s="479">
        <f t="shared" si="4"/>
        <v>130</v>
      </c>
      <c r="H40" s="476"/>
      <c r="I40" s="479">
        <f t="shared" si="5"/>
        <v>180</v>
      </c>
      <c r="J40" s="476"/>
      <c r="K40" s="478"/>
    </row>
    <row r="41" spans="1:11" ht="20.25" customHeight="1" thickBot="1">
      <c r="A41" s="219"/>
      <c r="B41" s="220" t="s">
        <v>218</v>
      </c>
      <c r="C41" s="221" t="s">
        <v>270</v>
      </c>
      <c r="D41" s="489" t="s">
        <v>268</v>
      </c>
      <c r="E41" s="745">
        <v>20</v>
      </c>
      <c r="F41" s="490"/>
      <c r="G41" s="491">
        <f t="shared" si="4"/>
        <v>40</v>
      </c>
      <c r="H41" s="490"/>
      <c r="I41" s="491">
        <f t="shared" si="5"/>
        <v>50</v>
      </c>
      <c r="J41" s="490"/>
      <c r="K41" s="492"/>
    </row>
    <row r="42" spans="1:11" ht="20.25" customHeight="1" thickBot="1">
      <c r="A42" s="186"/>
      <c r="B42" s="203" t="s">
        <v>430</v>
      </c>
      <c r="C42" s="204"/>
      <c r="D42" s="424"/>
      <c r="E42" s="742"/>
      <c r="F42" s="191"/>
      <c r="G42" s="191"/>
      <c r="H42" s="191"/>
      <c r="I42" s="191"/>
      <c r="J42" s="191"/>
      <c r="K42" s="205"/>
    </row>
    <row r="43" spans="1:11" ht="12.75" customHeight="1">
      <c r="A43" s="545" t="s">
        <v>450</v>
      </c>
      <c r="B43" s="546"/>
      <c r="C43" s="208"/>
      <c r="D43" s="206"/>
      <c r="E43" s="744"/>
      <c r="F43" s="207"/>
      <c r="G43" s="207"/>
      <c r="H43" s="207"/>
      <c r="I43" s="207"/>
      <c r="J43" s="207"/>
      <c r="K43" s="207"/>
    </row>
    <row r="44" spans="1:11" ht="9" customHeight="1" thickBot="1">
      <c r="A44" s="224"/>
      <c r="B44" s="209"/>
      <c r="C44" s="225"/>
      <c r="D44" s="224"/>
      <c r="E44" s="746"/>
      <c r="F44" s="209"/>
      <c r="G44" s="209"/>
      <c r="H44" s="209"/>
      <c r="I44" s="209"/>
      <c r="J44" s="209"/>
      <c r="K44" s="209"/>
    </row>
    <row r="45" spans="1:11" ht="22.5" customHeight="1" thickBot="1">
      <c r="A45" s="418"/>
      <c r="B45" s="203" t="s">
        <v>306</v>
      </c>
      <c r="C45" s="82"/>
      <c r="D45" s="850" t="s">
        <v>351</v>
      </c>
      <c r="E45" s="851"/>
      <c r="F45" s="852"/>
      <c r="G45" s="418"/>
      <c r="H45" s="419" t="s">
        <v>307</v>
      </c>
      <c r="I45" s="848" t="s">
        <v>350</v>
      </c>
      <c r="J45" s="849"/>
      <c r="K45" s="133"/>
    </row>
    <row r="46" spans="1:11" ht="12" customHeight="1">
      <c r="A46" s="523"/>
      <c r="B46" s="422"/>
      <c r="C46" s="513"/>
      <c r="D46" s="517" t="s">
        <v>355</v>
      </c>
      <c r="E46" s="709"/>
      <c r="F46" s="514"/>
      <c r="G46" s="513"/>
      <c r="H46" s="515"/>
      <c r="I46" s="516"/>
      <c r="J46" s="422"/>
      <c r="K46" s="513"/>
    </row>
    <row r="47" spans="1:11" ht="9" customHeight="1" thickBot="1">
      <c r="A47" s="224"/>
      <c r="B47" s="209"/>
      <c r="C47" s="225"/>
      <c r="D47" s="224"/>
      <c r="E47" s="746"/>
      <c r="F47" s="209"/>
      <c r="G47" s="209"/>
      <c r="H47" s="209"/>
      <c r="I47" s="209"/>
      <c r="J47" s="209"/>
      <c r="K47" s="209"/>
    </row>
    <row r="48" spans="1:11" ht="22.5" customHeight="1" thickBot="1">
      <c r="A48" s="186"/>
      <c r="B48" s="203" t="s">
        <v>451</v>
      </c>
      <c r="C48" s="203"/>
      <c r="D48" s="425"/>
      <c r="E48" s="747"/>
      <c r="F48" s="203"/>
      <c r="G48" s="203"/>
      <c r="H48" s="203"/>
      <c r="I48" s="203"/>
      <c r="J48" s="226"/>
      <c r="K48" s="227"/>
    </row>
    <row r="49" ht="9" customHeight="1">
      <c r="K49" s="181" t="s">
        <v>360</v>
      </c>
    </row>
    <row r="50" spans="1:5" s="229" customFormat="1" ht="16.5" customHeight="1">
      <c r="A50" s="459" t="s">
        <v>452</v>
      </c>
      <c r="C50" s="460"/>
      <c r="D50" s="340"/>
      <c r="E50" s="748"/>
    </row>
    <row r="51" spans="1:5" s="229" customFormat="1" ht="16.5" customHeight="1">
      <c r="A51" s="9" t="s">
        <v>357</v>
      </c>
      <c r="C51" s="460"/>
      <c r="D51" s="340"/>
      <c r="E51" s="748"/>
    </row>
    <row r="52" spans="1:5" s="229" customFormat="1" ht="16.5" customHeight="1">
      <c r="A52" s="9" t="s">
        <v>356</v>
      </c>
      <c r="C52" s="460"/>
      <c r="D52" s="340"/>
      <c r="E52" s="748"/>
    </row>
    <row r="53" spans="1:5" s="229" customFormat="1" ht="16.5" customHeight="1">
      <c r="A53" s="9" t="s">
        <v>453</v>
      </c>
      <c r="C53" s="460"/>
      <c r="D53" s="340"/>
      <c r="E53" s="748"/>
    </row>
    <row r="54" spans="1:5" s="229" customFormat="1" ht="16.5" customHeight="1">
      <c r="A54" s="9" t="s">
        <v>349</v>
      </c>
      <c r="C54" s="460"/>
      <c r="D54" s="340"/>
      <c r="E54" s="748"/>
    </row>
    <row r="55" ht="16.5" customHeight="1">
      <c r="A55" s="135" t="s">
        <v>509</v>
      </c>
    </row>
    <row r="56" ht="16.5" customHeight="1">
      <c r="A56" s="135" t="s">
        <v>219</v>
      </c>
    </row>
    <row r="57" ht="18" customHeight="1">
      <c r="A57" s="135"/>
    </row>
  </sheetData>
  <sheetProtection/>
  <mergeCells count="3">
    <mergeCell ref="B5:H5"/>
    <mergeCell ref="D45:F45"/>
    <mergeCell ref="I45:J45"/>
  </mergeCells>
  <printOptions horizontalCentered="1" verticalCentered="1"/>
  <pageMargins left="0" right="0" top="0" bottom="0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showOutlineSymbols="0" zoomScaleSheetLayoutView="100" zoomScalePageLayoutView="0" workbookViewId="0" topLeftCell="A19">
      <selection activeCell="A1" sqref="A1"/>
    </sheetView>
  </sheetViews>
  <sheetFormatPr defaultColWidth="7.77734375" defaultRowHeight="15"/>
  <cols>
    <col min="1" max="1" width="8.77734375" style="182" customWidth="1"/>
    <col min="2" max="2" width="33.21484375" style="25" customWidth="1"/>
    <col min="3" max="3" width="8.10546875" style="181" hidden="1" customWidth="1"/>
    <col min="4" max="4" width="8.21484375" style="182" customWidth="1"/>
    <col min="5" max="5" width="8.21484375" style="712" customWidth="1"/>
    <col min="6" max="6" width="5.5546875" style="25" customWidth="1"/>
    <col min="7" max="7" width="8.21484375" style="25" customWidth="1"/>
    <col min="8" max="8" width="5.4453125" style="25" customWidth="1"/>
    <col min="9" max="9" width="8.21484375" style="25" customWidth="1"/>
    <col min="10" max="10" width="5.4453125" style="25" customWidth="1"/>
    <col min="11" max="11" width="12.10546875" style="25" customWidth="1"/>
    <col min="12" max="12" width="2.5546875" style="25" customWidth="1"/>
    <col min="13" max="16384" width="7.77734375" style="25" customWidth="1"/>
  </cols>
  <sheetData>
    <row r="1" spans="1:5" s="209" customFormat="1" ht="31.5" customHeight="1">
      <c r="A1" s="497" t="s">
        <v>495</v>
      </c>
      <c r="C1" s="225"/>
      <c r="D1" s="224"/>
      <c r="E1" s="734"/>
    </row>
    <row r="2" spans="1:5" s="464" customFormat="1" ht="24" customHeight="1">
      <c r="A2" s="463"/>
      <c r="B2" s="9" t="s">
        <v>422</v>
      </c>
      <c r="C2" s="465"/>
      <c r="D2" s="463"/>
      <c r="E2" s="735"/>
    </row>
    <row r="3" spans="1:5" s="464" customFormat="1" ht="16.5" customHeight="1">
      <c r="A3" s="463"/>
      <c r="B3" s="9" t="s">
        <v>273</v>
      </c>
      <c r="C3" s="465"/>
      <c r="D3" s="463"/>
      <c r="E3" s="735"/>
    </row>
    <row r="4" ht="7.5" customHeight="1" thickBot="1">
      <c r="E4" s="736"/>
    </row>
    <row r="5" spans="1:8" ht="27" customHeight="1" thickBot="1">
      <c r="A5" s="359" t="s">
        <v>271</v>
      </c>
      <c r="B5" s="869" t="s">
        <v>531</v>
      </c>
      <c r="C5" s="870"/>
      <c r="D5" s="870"/>
      <c r="E5" s="870"/>
      <c r="F5" s="870"/>
      <c r="G5" s="870"/>
      <c r="H5" s="871"/>
    </row>
    <row r="6" spans="1:8" ht="27" customHeight="1" thickBot="1">
      <c r="A6" s="360" t="s">
        <v>272</v>
      </c>
      <c r="B6" s="455"/>
      <c r="C6" s="456"/>
      <c r="D6" s="456"/>
      <c r="E6" s="737"/>
      <c r="F6" s="357"/>
      <c r="G6" s="132"/>
      <c r="H6" s="369"/>
    </row>
    <row r="7" ht="20.25" customHeight="1">
      <c r="E7" s="736"/>
    </row>
    <row r="8" spans="2:11" ht="17.25" customHeight="1" thickBot="1">
      <c r="B8" s="207"/>
      <c r="C8" s="208"/>
      <c r="D8" s="206"/>
      <c r="E8" s="744"/>
      <c r="F8" s="207"/>
      <c r="G8" s="207"/>
      <c r="H8" s="209"/>
      <c r="I8" s="209"/>
      <c r="J8" s="209"/>
      <c r="K8" s="209"/>
    </row>
    <row r="9" spans="1:11" ht="24" customHeight="1" thickBot="1">
      <c r="A9" s="358" t="s">
        <v>213</v>
      </c>
      <c r="B9" s="461" t="s">
        <v>68</v>
      </c>
      <c r="C9" s="462" t="s">
        <v>220</v>
      </c>
      <c r="D9" s="466" t="s">
        <v>314</v>
      </c>
      <c r="E9" s="738" t="s">
        <v>336</v>
      </c>
      <c r="F9" s="467"/>
      <c r="G9" s="468" t="s">
        <v>337</v>
      </c>
      <c r="H9" s="468"/>
      <c r="I9" s="469" t="s">
        <v>338</v>
      </c>
      <c r="J9" s="468"/>
      <c r="K9" s="470" t="s">
        <v>339</v>
      </c>
    </row>
    <row r="10" spans="1:11" ht="24" customHeight="1">
      <c r="A10" s="211"/>
      <c r="B10" s="841" t="s">
        <v>507</v>
      </c>
      <c r="C10" s="213" t="s">
        <v>340</v>
      </c>
      <c r="D10" s="471" t="s">
        <v>340</v>
      </c>
      <c r="E10" s="749">
        <v>2200</v>
      </c>
      <c r="F10" s="472"/>
      <c r="G10" s="473">
        <f>ROUND((E10*2)*0.9,-1)</f>
        <v>3960</v>
      </c>
      <c r="H10" s="472"/>
      <c r="I10" s="473">
        <f>ROUND((E10*3)*0.85,-1)</f>
        <v>5610</v>
      </c>
      <c r="J10" s="472"/>
      <c r="K10" s="474"/>
    </row>
    <row r="11" spans="1:11" ht="24" customHeight="1">
      <c r="A11" s="192"/>
      <c r="B11" s="838" t="s">
        <v>425</v>
      </c>
      <c r="C11" s="198" t="s">
        <v>274</v>
      </c>
      <c r="D11" s="475" t="s">
        <v>268</v>
      </c>
      <c r="E11" s="740">
        <v>1110</v>
      </c>
      <c r="F11" s="476"/>
      <c r="G11" s="477">
        <f>ROUND((E11*2)*0.9,-1)</f>
        <v>2000</v>
      </c>
      <c r="H11" s="476"/>
      <c r="I11" s="477">
        <f>ROUND((E11*3)*0.85,-1)</f>
        <v>2830</v>
      </c>
      <c r="J11" s="476"/>
      <c r="K11" s="478"/>
    </row>
    <row r="12" spans="1:11" ht="24" customHeight="1">
      <c r="A12" s="192"/>
      <c r="B12" s="838" t="s">
        <v>426</v>
      </c>
      <c r="C12" s="198" t="s">
        <v>274</v>
      </c>
      <c r="D12" s="475" t="s">
        <v>335</v>
      </c>
      <c r="E12" s="740">
        <v>1110</v>
      </c>
      <c r="F12" s="476"/>
      <c r="G12" s="477">
        <f>ROUND((E12*2)*0.9,-1)</f>
        <v>2000</v>
      </c>
      <c r="H12" s="476"/>
      <c r="I12" s="477">
        <f>ROUND((E12*3)*0.85,-1)</f>
        <v>2830</v>
      </c>
      <c r="J12" s="476"/>
      <c r="K12" s="478"/>
    </row>
    <row r="13" spans="1:11" ht="24" customHeight="1">
      <c r="A13" s="192"/>
      <c r="B13" s="837" t="s">
        <v>427</v>
      </c>
      <c r="C13" s="194" t="s">
        <v>274</v>
      </c>
      <c r="D13" s="475" t="s">
        <v>335</v>
      </c>
      <c r="E13" s="740">
        <v>90</v>
      </c>
      <c r="F13" s="476"/>
      <c r="G13" s="479">
        <f>ROUND((E13*2)*0.9,-1)</f>
        <v>160</v>
      </c>
      <c r="H13" s="476"/>
      <c r="I13" s="479">
        <f>ROUND((E13*3)*0.85,-1)</f>
        <v>230</v>
      </c>
      <c r="J13" s="476"/>
      <c r="K13" s="478"/>
    </row>
    <row r="14" spans="1:11" ht="24" customHeight="1" thickBot="1">
      <c r="A14" s="219"/>
      <c r="B14" s="842" t="s">
        <v>502</v>
      </c>
      <c r="C14" s="458"/>
      <c r="D14" s="480"/>
      <c r="E14" s="750">
        <v>60</v>
      </c>
      <c r="F14" s="481"/>
      <c r="G14" s="482">
        <f>ROUND((E14*2)*0.9,-1)</f>
        <v>110</v>
      </c>
      <c r="H14" s="481"/>
      <c r="I14" s="482">
        <f>ROUND((E14*3)*0.85,-1)</f>
        <v>150</v>
      </c>
      <c r="J14" s="483"/>
      <c r="K14" s="484"/>
    </row>
    <row r="15" spans="1:11" ht="24" customHeight="1" thickBot="1">
      <c r="A15" s="186"/>
      <c r="B15" s="203" t="s">
        <v>430</v>
      </c>
      <c r="C15" s="204"/>
      <c r="D15" s="424"/>
      <c r="E15" s="742"/>
      <c r="F15" s="191"/>
      <c r="G15" s="191"/>
      <c r="H15" s="191"/>
      <c r="I15" s="191"/>
      <c r="J15" s="191"/>
      <c r="K15" s="205"/>
    </row>
    <row r="16" spans="1:11" ht="15" customHeight="1">
      <c r="A16" s="545" t="s">
        <v>437</v>
      </c>
      <c r="B16" s="422"/>
      <c r="C16" s="208"/>
      <c r="D16" s="206"/>
      <c r="E16" s="744"/>
      <c r="F16" s="207"/>
      <c r="G16" s="207"/>
      <c r="H16" s="207"/>
      <c r="I16" s="207"/>
      <c r="J16" s="207"/>
      <c r="K16" s="207"/>
    </row>
    <row r="17" spans="1:11" ht="15" customHeight="1">
      <c r="A17" s="210"/>
      <c r="B17" s="422"/>
      <c r="C17" s="208"/>
      <c r="D17" s="206"/>
      <c r="E17" s="744"/>
      <c r="F17" s="207"/>
      <c r="G17" s="207"/>
      <c r="H17" s="207"/>
      <c r="I17" s="207"/>
      <c r="J17" s="207"/>
      <c r="K17" s="207"/>
    </row>
    <row r="18" spans="1:11" ht="15" customHeight="1">
      <c r="A18" s="210"/>
      <c r="B18" s="422"/>
      <c r="C18" s="208"/>
      <c r="D18" s="206"/>
      <c r="E18" s="744"/>
      <c r="F18" s="207"/>
      <c r="G18" s="207"/>
      <c r="H18" s="207"/>
      <c r="I18" s="207"/>
      <c r="J18" s="207"/>
      <c r="K18" s="207"/>
    </row>
    <row r="19" spans="1:11" ht="15" customHeight="1" thickBot="1">
      <c r="A19" s="206"/>
      <c r="B19" s="207"/>
      <c r="C19" s="208"/>
      <c r="D19" s="206"/>
      <c r="E19" s="744"/>
      <c r="F19" s="207"/>
      <c r="G19" s="207"/>
      <c r="H19" s="209"/>
      <c r="I19" s="209"/>
      <c r="J19" s="209"/>
      <c r="K19" s="209"/>
    </row>
    <row r="20" spans="1:11" ht="24" customHeight="1" thickBot="1">
      <c r="A20" s="186"/>
      <c r="B20" s="461" t="s">
        <v>68</v>
      </c>
      <c r="C20" s="461" t="s">
        <v>438</v>
      </c>
      <c r="D20" s="466" t="s">
        <v>314</v>
      </c>
      <c r="E20" s="738" t="s">
        <v>336</v>
      </c>
      <c r="F20" s="467"/>
      <c r="G20" s="468" t="s">
        <v>337</v>
      </c>
      <c r="H20" s="468"/>
      <c r="I20" s="469" t="s">
        <v>338</v>
      </c>
      <c r="J20" s="468"/>
      <c r="K20" s="470" t="s">
        <v>339</v>
      </c>
    </row>
    <row r="21" spans="1:11" ht="24" customHeight="1">
      <c r="A21" s="663" t="s">
        <v>497</v>
      </c>
      <c r="B21" s="841" t="s">
        <v>395</v>
      </c>
      <c r="C21" s="662"/>
      <c r="D21" s="471" t="s">
        <v>498</v>
      </c>
      <c r="E21" s="751">
        <v>370</v>
      </c>
      <c r="F21" s="212"/>
      <c r="G21" s="214">
        <f>ROUND((E21*2)*0.9,-1)</f>
        <v>670</v>
      </c>
      <c r="H21" s="212"/>
      <c r="I21" s="214">
        <f>ROUND((E21*3)*0.85,-1)</f>
        <v>940</v>
      </c>
      <c r="J21" s="660"/>
      <c r="K21" s="661"/>
    </row>
    <row r="22" spans="1:11" ht="24" customHeight="1">
      <c r="A22" s="192"/>
      <c r="B22" s="837" t="s">
        <v>394</v>
      </c>
      <c r="C22" s="194" t="s">
        <v>215</v>
      </c>
      <c r="D22" s="487" t="s">
        <v>215</v>
      </c>
      <c r="E22" s="752">
        <v>130</v>
      </c>
      <c r="F22" s="197"/>
      <c r="G22" s="216">
        <f>ROUND((E22*2)*0.9,-1)</f>
        <v>230</v>
      </c>
      <c r="H22" s="197"/>
      <c r="I22" s="216">
        <f>ROUND((E22*3)*0.85,-1)</f>
        <v>330</v>
      </c>
      <c r="J22" s="476"/>
      <c r="K22" s="478"/>
    </row>
    <row r="23" spans="1:11" ht="24" customHeight="1">
      <c r="A23" s="544"/>
      <c r="B23" s="837" t="s">
        <v>440</v>
      </c>
      <c r="C23" s="194" t="s">
        <v>215</v>
      </c>
      <c r="D23" s="487" t="s">
        <v>215</v>
      </c>
      <c r="E23" s="740">
        <v>510</v>
      </c>
      <c r="F23" s="476"/>
      <c r="G23" s="479">
        <f aca="true" t="shared" si="0" ref="G23:G33">ROUND((E23*2)*0.9,-1)</f>
        <v>920</v>
      </c>
      <c r="H23" s="476"/>
      <c r="I23" s="479">
        <f aca="true" t="shared" si="1" ref="I23:I33">ROUND((E23*3)*0.85,-1)</f>
        <v>1300</v>
      </c>
      <c r="J23" s="476"/>
      <c r="K23" s="478"/>
    </row>
    <row r="24" spans="1:11" ht="24" customHeight="1">
      <c r="A24" s="192"/>
      <c r="B24" s="838" t="s">
        <v>441</v>
      </c>
      <c r="C24" s="198" t="s">
        <v>216</v>
      </c>
      <c r="D24" s="475" t="s">
        <v>442</v>
      </c>
      <c r="E24" s="740">
        <v>1420</v>
      </c>
      <c r="F24" s="476"/>
      <c r="G24" s="479">
        <f t="shared" si="0"/>
        <v>2560</v>
      </c>
      <c r="H24" s="476"/>
      <c r="I24" s="479">
        <f t="shared" si="1"/>
        <v>3620</v>
      </c>
      <c r="J24" s="476"/>
      <c r="K24" s="478"/>
    </row>
    <row r="25" spans="1:11" ht="24" customHeight="1">
      <c r="A25" s="192"/>
      <c r="B25" s="838" t="s">
        <v>536</v>
      </c>
      <c r="C25" s="198" t="s">
        <v>215</v>
      </c>
      <c r="D25" s="475" t="s">
        <v>215</v>
      </c>
      <c r="E25" s="740">
        <v>2680</v>
      </c>
      <c r="F25" s="476"/>
      <c r="G25" s="479">
        <f t="shared" si="0"/>
        <v>4820</v>
      </c>
      <c r="H25" s="476"/>
      <c r="I25" s="479">
        <f t="shared" si="1"/>
        <v>6830</v>
      </c>
      <c r="J25" s="476"/>
      <c r="K25" s="478"/>
    </row>
    <row r="26" spans="1:11" ht="24" customHeight="1">
      <c r="A26" s="192"/>
      <c r="B26" s="838" t="s">
        <v>443</v>
      </c>
      <c r="C26" s="198" t="s">
        <v>217</v>
      </c>
      <c r="D26" s="475" t="s">
        <v>268</v>
      </c>
      <c r="E26" s="740">
        <v>720</v>
      </c>
      <c r="F26" s="476"/>
      <c r="G26" s="479">
        <f t="shared" si="0"/>
        <v>1300</v>
      </c>
      <c r="H26" s="476"/>
      <c r="I26" s="479">
        <f t="shared" si="1"/>
        <v>1840</v>
      </c>
      <c r="J26" s="476"/>
      <c r="K26" s="478"/>
    </row>
    <row r="27" spans="1:11" ht="24" customHeight="1">
      <c r="A27" s="192"/>
      <c r="B27" s="838" t="s">
        <v>455</v>
      </c>
      <c r="C27" s="198" t="s">
        <v>267</v>
      </c>
      <c r="D27" s="475" t="s">
        <v>268</v>
      </c>
      <c r="E27" s="740">
        <v>290</v>
      </c>
      <c r="F27" s="476"/>
      <c r="G27" s="479">
        <f t="shared" si="0"/>
        <v>520</v>
      </c>
      <c r="H27" s="476"/>
      <c r="I27" s="479">
        <f t="shared" si="1"/>
        <v>740</v>
      </c>
      <c r="J27" s="476"/>
      <c r="K27" s="478"/>
    </row>
    <row r="28" spans="1:11" ht="24" customHeight="1">
      <c r="A28" s="192"/>
      <c r="B28" s="838" t="s">
        <v>456</v>
      </c>
      <c r="C28" s="198" t="s">
        <v>268</v>
      </c>
      <c r="D28" s="475" t="s">
        <v>268</v>
      </c>
      <c r="E28" s="740">
        <v>70</v>
      </c>
      <c r="F28" s="476"/>
      <c r="G28" s="479">
        <f t="shared" si="0"/>
        <v>130</v>
      </c>
      <c r="H28" s="476"/>
      <c r="I28" s="479">
        <f t="shared" si="1"/>
        <v>180</v>
      </c>
      <c r="J28" s="476"/>
      <c r="K28" s="478"/>
    </row>
    <row r="29" spans="1:11" ht="24" customHeight="1">
      <c r="A29" s="192"/>
      <c r="B29" s="838" t="s">
        <v>50</v>
      </c>
      <c r="C29" s="198" t="s">
        <v>268</v>
      </c>
      <c r="D29" s="475" t="s">
        <v>268</v>
      </c>
      <c r="E29" s="740">
        <v>180</v>
      </c>
      <c r="F29" s="476"/>
      <c r="G29" s="479">
        <f t="shared" si="0"/>
        <v>320</v>
      </c>
      <c r="H29" s="476"/>
      <c r="I29" s="479">
        <f t="shared" si="1"/>
        <v>460</v>
      </c>
      <c r="J29" s="476"/>
      <c r="K29" s="478"/>
    </row>
    <row r="30" spans="1:11" ht="24" customHeight="1">
      <c r="A30" s="192"/>
      <c r="B30" s="838" t="s">
        <v>278</v>
      </c>
      <c r="C30" s="218" t="s">
        <v>446</v>
      </c>
      <c r="D30" s="488" t="s">
        <v>447</v>
      </c>
      <c r="E30" s="740">
        <v>60</v>
      </c>
      <c r="F30" s="476"/>
      <c r="G30" s="479">
        <f t="shared" si="0"/>
        <v>110</v>
      </c>
      <c r="H30" s="476"/>
      <c r="I30" s="479">
        <f t="shared" si="1"/>
        <v>150</v>
      </c>
      <c r="J30" s="476"/>
      <c r="K30" s="478"/>
    </row>
    <row r="31" spans="1:11" ht="24" customHeight="1">
      <c r="A31" s="192"/>
      <c r="B31" s="838" t="s">
        <v>448</v>
      </c>
      <c r="C31" s="218" t="s">
        <v>449</v>
      </c>
      <c r="D31" s="488" t="s">
        <v>315</v>
      </c>
      <c r="E31" s="740">
        <v>60</v>
      </c>
      <c r="F31" s="476"/>
      <c r="G31" s="479">
        <f t="shared" si="0"/>
        <v>110</v>
      </c>
      <c r="H31" s="476"/>
      <c r="I31" s="479">
        <f t="shared" si="1"/>
        <v>150</v>
      </c>
      <c r="J31" s="476"/>
      <c r="K31" s="478"/>
    </row>
    <row r="32" spans="1:11" ht="24" customHeight="1">
      <c r="A32" s="192"/>
      <c r="B32" s="838" t="s">
        <v>399</v>
      </c>
      <c r="C32" s="198" t="s">
        <v>269</v>
      </c>
      <c r="D32" s="475" t="s">
        <v>316</v>
      </c>
      <c r="E32" s="740">
        <v>70</v>
      </c>
      <c r="F32" s="476"/>
      <c r="G32" s="479">
        <f t="shared" si="0"/>
        <v>130</v>
      </c>
      <c r="H32" s="476"/>
      <c r="I32" s="479">
        <f t="shared" si="1"/>
        <v>180</v>
      </c>
      <c r="J32" s="476"/>
      <c r="K32" s="478"/>
    </row>
    <row r="33" spans="1:11" ht="24" customHeight="1" thickBot="1">
      <c r="A33" s="219"/>
      <c r="B33" s="840" t="s">
        <v>218</v>
      </c>
      <c r="C33" s="221" t="s">
        <v>270</v>
      </c>
      <c r="D33" s="489" t="s">
        <v>268</v>
      </c>
      <c r="E33" s="745">
        <v>20</v>
      </c>
      <c r="F33" s="490"/>
      <c r="G33" s="491">
        <f t="shared" si="0"/>
        <v>40</v>
      </c>
      <c r="H33" s="490"/>
      <c r="I33" s="491">
        <f t="shared" si="1"/>
        <v>50</v>
      </c>
      <c r="J33" s="490"/>
      <c r="K33" s="492"/>
    </row>
    <row r="34" spans="1:11" ht="24" customHeight="1" thickBot="1">
      <c r="A34" s="186"/>
      <c r="B34" s="203" t="s">
        <v>430</v>
      </c>
      <c r="C34" s="204"/>
      <c r="D34" s="424"/>
      <c r="E34" s="742"/>
      <c r="F34" s="191"/>
      <c r="G34" s="191"/>
      <c r="H34" s="191"/>
      <c r="I34" s="191"/>
      <c r="J34" s="191"/>
      <c r="K34" s="205"/>
    </row>
    <row r="35" spans="1:11" ht="15" customHeight="1">
      <c r="A35" s="545" t="s">
        <v>450</v>
      </c>
      <c r="B35" s="546"/>
      <c r="C35" s="208"/>
      <c r="D35" s="206"/>
      <c r="E35" s="744"/>
      <c r="F35" s="207"/>
      <c r="G35" s="207"/>
      <c r="H35" s="207"/>
      <c r="I35" s="207"/>
      <c r="J35" s="207"/>
      <c r="K35" s="207"/>
    </row>
    <row r="36" spans="1:11" ht="15" customHeight="1">
      <c r="A36" s="210"/>
      <c r="B36" s="422"/>
      <c r="C36" s="208"/>
      <c r="D36" s="206"/>
      <c r="E36" s="744"/>
      <c r="F36" s="207"/>
      <c r="G36" s="207"/>
      <c r="H36" s="207"/>
      <c r="I36" s="207"/>
      <c r="J36" s="207"/>
      <c r="K36" s="207"/>
    </row>
    <row r="37" spans="1:11" ht="14.25" customHeight="1" thickBot="1">
      <c r="A37" s="224"/>
      <c r="B37" s="209"/>
      <c r="C37" s="225"/>
      <c r="D37" s="224"/>
      <c r="E37" s="746"/>
      <c r="F37" s="209"/>
      <c r="G37" s="209"/>
      <c r="H37" s="209"/>
      <c r="I37" s="209"/>
      <c r="J37" s="209"/>
      <c r="K37" s="209"/>
    </row>
    <row r="38" spans="1:11" ht="22.5" customHeight="1" thickBot="1">
      <c r="A38" s="418"/>
      <c r="B38" s="203" t="s">
        <v>306</v>
      </c>
      <c r="C38" s="82"/>
      <c r="D38" s="850" t="s">
        <v>351</v>
      </c>
      <c r="E38" s="851"/>
      <c r="F38" s="852"/>
      <c r="G38" s="418"/>
      <c r="H38" s="419" t="s">
        <v>307</v>
      </c>
      <c r="I38" s="848" t="s">
        <v>350</v>
      </c>
      <c r="J38" s="849"/>
      <c r="K38" s="133"/>
    </row>
    <row r="39" spans="1:11" ht="15">
      <c r="A39" s="523"/>
      <c r="B39" s="422"/>
      <c r="C39" s="513"/>
      <c r="D39" s="517" t="s">
        <v>355</v>
      </c>
      <c r="E39" s="709"/>
      <c r="F39" s="514"/>
      <c r="G39" s="513"/>
      <c r="H39" s="515"/>
      <c r="I39" s="516"/>
      <c r="J39" s="422"/>
      <c r="K39" s="513"/>
    </row>
    <row r="40" spans="1:11" ht="15" customHeight="1" thickBot="1">
      <c r="A40" s="224"/>
      <c r="B40" s="209"/>
      <c r="C40" s="225"/>
      <c r="D40" s="224"/>
      <c r="E40" s="746"/>
      <c r="F40" s="209"/>
      <c r="G40" s="209"/>
      <c r="H40" s="209"/>
      <c r="I40" s="209"/>
      <c r="J40" s="209"/>
      <c r="K40" s="209"/>
    </row>
    <row r="41" spans="1:11" ht="22.5" customHeight="1" thickBot="1">
      <c r="A41" s="186"/>
      <c r="B41" s="203" t="s">
        <v>451</v>
      </c>
      <c r="C41" s="203"/>
      <c r="D41" s="425"/>
      <c r="E41" s="747"/>
      <c r="F41" s="203"/>
      <c r="G41" s="203"/>
      <c r="H41" s="203"/>
      <c r="I41" s="203"/>
      <c r="J41" s="226"/>
      <c r="K41" s="227"/>
    </row>
    <row r="42" ht="24" customHeight="1">
      <c r="K42" s="181" t="s">
        <v>360</v>
      </c>
    </row>
    <row r="43" spans="1:5" s="229" customFormat="1" ht="24" customHeight="1">
      <c r="A43" s="459" t="s">
        <v>452</v>
      </c>
      <c r="C43" s="460"/>
      <c r="D43" s="340"/>
      <c r="E43" s="748"/>
    </row>
    <row r="44" spans="1:5" s="229" customFormat="1" ht="18" customHeight="1">
      <c r="A44" s="9" t="s">
        <v>357</v>
      </c>
      <c r="C44" s="460"/>
      <c r="D44" s="340"/>
      <c r="E44" s="748"/>
    </row>
    <row r="45" spans="1:5" s="229" customFormat="1" ht="18" customHeight="1">
      <c r="A45" s="9" t="s">
        <v>356</v>
      </c>
      <c r="C45" s="460"/>
      <c r="D45" s="340"/>
      <c r="E45" s="748"/>
    </row>
    <row r="46" spans="1:5" s="229" customFormat="1" ht="18" customHeight="1">
      <c r="A46" s="9" t="s">
        <v>453</v>
      </c>
      <c r="C46" s="460"/>
      <c r="D46" s="340"/>
      <c r="E46" s="748"/>
    </row>
    <row r="47" spans="1:5" s="229" customFormat="1" ht="18" customHeight="1">
      <c r="A47" s="9" t="s">
        <v>349</v>
      </c>
      <c r="C47" s="460"/>
      <c r="D47" s="340"/>
      <c r="E47" s="748"/>
    </row>
    <row r="48" ht="18" customHeight="1">
      <c r="A48" s="135" t="s">
        <v>509</v>
      </c>
    </row>
    <row r="49" ht="18" customHeight="1">
      <c r="A49" s="135" t="s">
        <v>219</v>
      </c>
    </row>
  </sheetData>
  <sheetProtection/>
  <mergeCells count="3">
    <mergeCell ref="B5:H5"/>
    <mergeCell ref="D38:F38"/>
    <mergeCell ref="I38:J38"/>
  </mergeCells>
  <printOptions horizontalCentered="1" verticalCentered="1"/>
  <pageMargins left="0" right="0" top="0" bottom="0" header="0" footer="0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OutlineSymbols="0" zoomScaleSheetLayoutView="100" zoomScalePageLayoutView="0" workbookViewId="0" topLeftCell="A1">
      <selection activeCell="A1" sqref="A1"/>
    </sheetView>
  </sheetViews>
  <sheetFormatPr defaultColWidth="7.77734375" defaultRowHeight="15"/>
  <cols>
    <col min="1" max="1" width="8.77734375" style="182" customWidth="1"/>
    <col min="2" max="2" width="33.21484375" style="25" customWidth="1"/>
    <col min="3" max="3" width="8.10546875" style="181" hidden="1" customWidth="1"/>
    <col min="4" max="4" width="8.21484375" style="182" customWidth="1"/>
    <col min="5" max="5" width="8.21484375" style="712" customWidth="1"/>
    <col min="6" max="6" width="5.5546875" style="25" customWidth="1"/>
    <col min="7" max="7" width="8.21484375" style="25" customWidth="1"/>
    <col min="8" max="8" width="5.4453125" style="25" customWidth="1"/>
    <col min="9" max="9" width="8.21484375" style="25" customWidth="1"/>
    <col min="10" max="10" width="5.4453125" style="25" customWidth="1"/>
    <col min="11" max="11" width="12.10546875" style="25" customWidth="1"/>
    <col min="12" max="12" width="2.5546875" style="25" customWidth="1"/>
    <col min="13" max="16384" width="7.77734375" style="25" customWidth="1"/>
  </cols>
  <sheetData>
    <row r="1" spans="1:5" s="209" customFormat="1" ht="31.5" customHeight="1">
      <c r="A1" s="497" t="s">
        <v>533</v>
      </c>
      <c r="C1" s="225"/>
      <c r="D1" s="224"/>
      <c r="E1" s="734"/>
    </row>
    <row r="2" spans="1:5" s="464" customFormat="1" ht="24" customHeight="1">
      <c r="A2" s="463"/>
      <c r="B2" s="9" t="s">
        <v>422</v>
      </c>
      <c r="C2" s="465"/>
      <c r="D2" s="463"/>
      <c r="E2" s="735"/>
    </row>
    <row r="3" spans="1:5" s="464" customFormat="1" ht="16.5" customHeight="1">
      <c r="A3" s="463"/>
      <c r="B3" s="9" t="s">
        <v>273</v>
      </c>
      <c r="C3" s="465"/>
      <c r="D3" s="463"/>
      <c r="E3" s="735"/>
    </row>
    <row r="4" ht="7.5" customHeight="1" thickBot="1">
      <c r="E4" s="736"/>
    </row>
    <row r="5" spans="1:8" ht="27" customHeight="1" thickBot="1">
      <c r="A5" s="359" t="s">
        <v>271</v>
      </c>
      <c r="B5" s="869" t="s">
        <v>531</v>
      </c>
      <c r="C5" s="870"/>
      <c r="D5" s="870"/>
      <c r="E5" s="870"/>
      <c r="F5" s="870"/>
      <c r="G5" s="870"/>
      <c r="H5" s="871"/>
    </row>
    <row r="6" spans="1:8" ht="27" customHeight="1" thickBot="1">
      <c r="A6" s="360" t="s">
        <v>272</v>
      </c>
      <c r="B6" s="455"/>
      <c r="C6" s="456"/>
      <c r="D6" s="456"/>
      <c r="E6" s="737"/>
      <c r="F6" s="357"/>
      <c r="G6" s="132"/>
      <c r="H6" s="369"/>
    </row>
    <row r="7" ht="20.25" customHeight="1">
      <c r="E7" s="736"/>
    </row>
    <row r="8" spans="2:11" ht="17.25" customHeight="1" thickBot="1">
      <c r="B8" s="207"/>
      <c r="C8" s="208"/>
      <c r="D8" s="206"/>
      <c r="E8" s="744"/>
      <c r="F8" s="207"/>
      <c r="G8" s="207"/>
      <c r="H8" s="209"/>
      <c r="I8" s="209"/>
      <c r="J8" s="209"/>
      <c r="K8" s="209"/>
    </row>
    <row r="9" spans="1:11" ht="24" customHeight="1" thickBot="1">
      <c r="A9" s="836" t="s">
        <v>535</v>
      </c>
      <c r="B9" s="461" t="s">
        <v>68</v>
      </c>
      <c r="C9" s="462" t="s">
        <v>220</v>
      </c>
      <c r="D9" s="466" t="s">
        <v>314</v>
      </c>
      <c r="E9" s="738" t="s">
        <v>336</v>
      </c>
      <c r="F9" s="467"/>
      <c r="G9" s="468" t="s">
        <v>337</v>
      </c>
      <c r="H9" s="468"/>
      <c r="I9" s="469" t="s">
        <v>338</v>
      </c>
      <c r="J9" s="468"/>
      <c r="K9" s="470" t="s">
        <v>339</v>
      </c>
    </row>
    <row r="10" spans="1:11" ht="24" customHeight="1">
      <c r="A10" s="211"/>
      <c r="B10" s="841" t="s">
        <v>507</v>
      </c>
      <c r="C10" s="213" t="s">
        <v>340</v>
      </c>
      <c r="D10" s="471" t="s">
        <v>340</v>
      </c>
      <c r="E10" s="749">
        <v>2200</v>
      </c>
      <c r="F10" s="472"/>
      <c r="G10" s="473">
        <f>ROUND((E10*2)*0.9,-1)</f>
        <v>3960</v>
      </c>
      <c r="H10" s="472"/>
      <c r="I10" s="473">
        <f>ROUND((E10*3)*0.85,-1)</f>
        <v>5610</v>
      </c>
      <c r="J10" s="472"/>
      <c r="K10" s="474"/>
    </row>
    <row r="11" spans="1:11" ht="24" customHeight="1">
      <c r="A11" s="192"/>
      <c r="B11" s="838" t="s">
        <v>425</v>
      </c>
      <c r="C11" s="198" t="s">
        <v>274</v>
      </c>
      <c r="D11" s="475" t="s">
        <v>268</v>
      </c>
      <c r="E11" s="740">
        <v>1110</v>
      </c>
      <c r="F11" s="476"/>
      <c r="G11" s="477">
        <f>ROUND((E11*2)*0.9,-1)</f>
        <v>2000</v>
      </c>
      <c r="H11" s="476"/>
      <c r="I11" s="477">
        <f>ROUND((E11*3)*0.85,-1)</f>
        <v>2830</v>
      </c>
      <c r="J11" s="476"/>
      <c r="K11" s="478"/>
    </row>
    <row r="12" spans="1:11" ht="24" customHeight="1">
      <c r="A12" s="192"/>
      <c r="B12" s="838" t="s">
        <v>426</v>
      </c>
      <c r="C12" s="198" t="s">
        <v>274</v>
      </c>
      <c r="D12" s="475" t="s">
        <v>335</v>
      </c>
      <c r="E12" s="740">
        <v>1110</v>
      </c>
      <c r="F12" s="476"/>
      <c r="G12" s="477">
        <f>ROUND((E12*2)*0.9,-1)</f>
        <v>2000</v>
      </c>
      <c r="H12" s="476"/>
      <c r="I12" s="477">
        <f>ROUND((E12*3)*0.85,-1)</f>
        <v>2830</v>
      </c>
      <c r="J12" s="476"/>
      <c r="K12" s="478"/>
    </row>
    <row r="13" spans="1:11" ht="24" customHeight="1">
      <c r="A13" s="192"/>
      <c r="B13" s="837" t="s">
        <v>427</v>
      </c>
      <c r="C13" s="194" t="s">
        <v>274</v>
      </c>
      <c r="D13" s="475" t="s">
        <v>335</v>
      </c>
      <c r="E13" s="740">
        <v>90</v>
      </c>
      <c r="F13" s="476"/>
      <c r="G13" s="479">
        <f>ROUND((E13*2)*0.9,-1)</f>
        <v>160</v>
      </c>
      <c r="H13" s="476"/>
      <c r="I13" s="479">
        <f>ROUND((E13*3)*0.85,-1)</f>
        <v>230</v>
      </c>
      <c r="J13" s="476"/>
      <c r="K13" s="478"/>
    </row>
    <row r="14" spans="1:11" ht="24" customHeight="1" thickBot="1">
      <c r="A14" s="219"/>
      <c r="B14" s="842" t="s">
        <v>502</v>
      </c>
      <c r="C14" s="458"/>
      <c r="D14" s="480"/>
      <c r="E14" s="750">
        <v>60</v>
      </c>
      <c r="F14" s="481"/>
      <c r="G14" s="482">
        <f>ROUND((E14*2)*0.9,-1)</f>
        <v>110</v>
      </c>
      <c r="H14" s="481"/>
      <c r="I14" s="482">
        <f>ROUND((E14*3)*0.85,-1)</f>
        <v>150</v>
      </c>
      <c r="J14" s="483"/>
      <c r="K14" s="484"/>
    </row>
    <row r="15" spans="1:11" ht="24" customHeight="1" thickBot="1">
      <c r="A15" s="186"/>
      <c r="B15" s="203" t="s">
        <v>430</v>
      </c>
      <c r="C15" s="204"/>
      <c r="D15" s="424"/>
      <c r="E15" s="742"/>
      <c r="F15" s="191"/>
      <c r="G15" s="191"/>
      <c r="H15" s="191"/>
      <c r="I15" s="191"/>
      <c r="J15" s="191"/>
      <c r="K15" s="205"/>
    </row>
    <row r="16" spans="1:11" ht="15" customHeight="1">
      <c r="A16" s="545" t="s">
        <v>534</v>
      </c>
      <c r="B16" s="422"/>
      <c r="C16" s="208"/>
      <c r="D16" s="206"/>
      <c r="E16" s="744"/>
      <c r="F16" s="207"/>
      <c r="G16" s="207"/>
      <c r="H16" s="207"/>
      <c r="I16" s="207"/>
      <c r="J16" s="207"/>
      <c r="K16" s="207"/>
    </row>
    <row r="17" spans="1:11" ht="15" customHeight="1">
      <c r="A17" s="210"/>
      <c r="B17" s="422"/>
      <c r="C17" s="208"/>
      <c r="D17" s="206"/>
      <c r="E17" s="744"/>
      <c r="F17" s="207"/>
      <c r="G17" s="207"/>
      <c r="H17" s="207"/>
      <c r="I17" s="207"/>
      <c r="J17" s="207"/>
      <c r="K17" s="207"/>
    </row>
    <row r="18" spans="1:11" ht="15" customHeight="1">
      <c r="A18" s="210"/>
      <c r="B18" s="422"/>
      <c r="C18" s="208"/>
      <c r="D18" s="206"/>
      <c r="E18" s="744"/>
      <c r="F18" s="207"/>
      <c r="G18" s="207"/>
      <c r="H18" s="207"/>
      <c r="I18" s="207"/>
      <c r="J18" s="207"/>
      <c r="K18" s="207"/>
    </row>
    <row r="19" spans="1:11" ht="15" customHeight="1" thickBot="1">
      <c r="A19" s="206"/>
      <c r="B19" s="207"/>
      <c r="C19" s="208"/>
      <c r="D19" s="206"/>
      <c r="E19" s="744"/>
      <c r="F19" s="207"/>
      <c r="G19" s="207"/>
      <c r="H19" s="209"/>
      <c r="I19" s="209"/>
      <c r="J19" s="209"/>
      <c r="K19" s="209"/>
    </row>
    <row r="20" spans="1:11" ht="24" customHeight="1" thickBot="1">
      <c r="A20" s="186"/>
      <c r="B20" s="461" t="s">
        <v>68</v>
      </c>
      <c r="C20" s="461" t="s">
        <v>220</v>
      </c>
      <c r="D20" s="466" t="s">
        <v>314</v>
      </c>
      <c r="E20" s="738" t="s">
        <v>336</v>
      </c>
      <c r="F20" s="467"/>
      <c r="G20" s="468" t="s">
        <v>337</v>
      </c>
      <c r="H20" s="468"/>
      <c r="I20" s="469" t="s">
        <v>338</v>
      </c>
      <c r="J20" s="468"/>
      <c r="K20" s="470" t="s">
        <v>339</v>
      </c>
    </row>
    <row r="21" spans="1:11" ht="24" customHeight="1">
      <c r="A21" s="663" t="s">
        <v>497</v>
      </c>
      <c r="B21" s="841" t="s">
        <v>395</v>
      </c>
      <c r="C21" s="662"/>
      <c r="D21" s="471" t="s">
        <v>442</v>
      </c>
      <c r="E21" s="751">
        <v>370</v>
      </c>
      <c r="F21" s="212"/>
      <c r="G21" s="214">
        <f>ROUND((E21*2)*0.9,-1)</f>
        <v>670</v>
      </c>
      <c r="H21" s="212"/>
      <c r="I21" s="214">
        <f>ROUND((E21*3)*0.85,-1)</f>
        <v>940</v>
      </c>
      <c r="J21" s="660"/>
      <c r="K21" s="661"/>
    </row>
    <row r="22" spans="1:11" ht="24" customHeight="1">
      <c r="A22" s="192"/>
      <c r="B22" s="837" t="s">
        <v>394</v>
      </c>
      <c r="C22" s="194" t="s">
        <v>215</v>
      </c>
      <c r="D22" s="487" t="s">
        <v>215</v>
      </c>
      <c r="E22" s="752">
        <v>130</v>
      </c>
      <c r="F22" s="197"/>
      <c r="G22" s="216">
        <f>ROUND((E22*2)*0.9,-1)</f>
        <v>230</v>
      </c>
      <c r="H22" s="197"/>
      <c r="I22" s="216">
        <f>ROUND((E22*3)*0.85,-1)</f>
        <v>330</v>
      </c>
      <c r="J22" s="476"/>
      <c r="K22" s="478"/>
    </row>
    <row r="23" spans="1:11" ht="24" customHeight="1">
      <c r="A23" s="544"/>
      <c r="B23" s="837" t="s">
        <v>440</v>
      </c>
      <c r="C23" s="194" t="s">
        <v>215</v>
      </c>
      <c r="D23" s="487" t="s">
        <v>215</v>
      </c>
      <c r="E23" s="740">
        <v>510</v>
      </c>
      <c r="F23" s="476"/>
      <c r="G23" s="479">
        <f aca="true" t="shared" si="0" ref="G23:G33">ROUND((E23*2)*0.9,-1)</f>
        <v>920</v>
      </c>
      <c r="H23" s="476"/>
      <c r="I23" s="479">
        <f aca="true" t="shared" si="1" ref="I23:I33">ROUND((E23*3)*0.85,-1)</f>
        <v>1300</v>
      </c>
      <c r="J23" s="476"/>
      <c r="K23" s="478"/>
    </row>
    <row r="24" spans="1:11" ht="24" customHeight="1">
      <c r="A24" s="192"/>
      <c r="B24" s="838" t="s">
        <v>441</v>
      </c>
      <c r="C24" s="198" t="s">
        <v>216</v>
      </c>
      <c r="D24" s="475" t="s">
        <v>442</v>
      </c>
      <c r="E24" s="740">
        <v>1420</v>
      </c>
      <c r="F24" s="476"/>
      <c r="G24" s="479">
        <f t="shared" si="0"/>
        <v>2560</v>
      </c>
      <c r="H24" s="476"/>
      <c r="I24" s="479">
        <f t="shared" si="1"/>
        <v>3620</v>
      </c>
      <c r="J24" s="476"/>
      <c r="K24" s="478"/>
    </row>
    <row r="25" spans="1:11" ht="24" customHeight="1">
      <c r="A25" s="192"/>
      <c r="B25" s="838" t="s">
        <v>536</v>
      </c>
      <c r="C25" s="198" t="s">
        <v>215</v>
      </c>
      <c r="D25" s="475" t="s">
        <v>215</v>
      </c>
      <c r="E25" s="740">
        <v>2680</v>
      </c>
      <c r="F25" s="476"/>
      <c r="G25" s="479">
        <f t="shared" si="0"/>
        <v>4820</v>
      </c>
      <c r="H25" s="476"/>
      <c r="I25" s="479">
        <f t="shared" si="1"/>
        <v>6830</v>
      </c>
      <c r="J25" s="476"/>
      <c r="K25" s="478"/>
    </row>
    <row r="26" spans="1:11" ht="24" customHeight="1">
      <c r="A26" s="192"/>
      <c r="B26" s="838" t="s">
        <v>443</v>
      </c>
      <c r="C26" s="198" t="s">
        <v>217</v>
      </c>
      <c r="D26" s="475" t="s">
        <v>268</v>
      </c>
      <c r="E26" s="740">
        <v>720</v>
      </c>
      <c r="F26" s="476"/>
      <c r="G26" s="479">
        <f t="shared" si="0"/>
        <v>1300</v>
      </c>
      <c r="H26" s="476"/>
      <c r="I26" s="479">
        <f t="shared" si="1"/>
        <v>1840</v>
      </c>
      <c r="J26" s="476"/>
      <c r="K26" s="478"/>
    </row>
    <row r="27" spans="1:11" ht="24" customHeight="1">
      <c r="A27" s="192"/>
      <c r="B27" s="838" t="s">
        <v>444</v>
      </c>
      <c r="C27" s="198" t="s">
        <v>267</v>
      </c>
      <c r="D27" s="475" t="s">
        <v>268</v>
      </c>
      <c r="E27" s="740">
        <v>290</v>
      </c>
      <c r="F27" s="476"/>
      <c r="G27" s="479">
        <f t="shared" si="0"/>
        <v>520</v>
      </c>
      <c r="H27" s="476"/>
      <c r="I27" s="479">
        <f t="shared" si="1"/>
        <v>740</v>
      </c>
      <c r="J27" s="476"/>
      <c r="K27" s="478"/>
    </row>
    <row r="28" spans="1:11" ht="24" customHeight="1">
      <c r="A28" s="192"/>
      <c r="B28" s="838" t="s">
        <v>445</v>
      </c>
      <c r="C28" s="198" t="s">
        <v>268</v>
      </c>
      <c r="D28" s="475" t="s">
        <v>268</v>
      </c>
      <c r="E28" s="740">
        <v>70</v>
      </c>
      <c r="F28" s="476"/>
      <c r="G28" s="479">
        <f t="shared" si="0"/>
        <v>130</v>
      </c>
      <c r="H28" s="476"/>
      <c r="I28" s="479">
        <f t="shared" si="1"/>
        <v>180</v>
      </c>
      <c r="J28" s="476"/>
      <c r="K28" s="478"/>
    </row>
    <row r="29" spans="1:11" ht="24" customHeight="1">
      <c r="A29" s="192"/>
      <c r="B29" s="838" t="s">
        <v>50</v>
      </c>
      <c r="C29" s="198" t="s">
        <v>268</v>
      </c>
      <c r="D29" s="475" t="s">
        <v>268</v>
      </c>
      <c r="E29" s="740">
        <v>180</v>
      </c>
      <c r="F29" s="476"/>
      <c r="G29" s="479">
        <f t="shared" si="0"/>
        <v>320</v>
      </c>
      <c r="H29" s="476"/>
      <c r="I29" s="479">
        <f t="shared" si="1"/>
        <v>460</v>
      </c>
      <c r="J29" s="476"/>
      <c r="K29" s="478"/>
    </row>
    <row r="30" spans="1:11" ht="24" customHeight="1">
      <c r="A30" s="192"/>
      <c r="B30" s="838" t="s">
        <v>278</v>
      </c>
      <c r="C30" s="218" t="s">
        <v>446</v>
      </c>
      <c r="D30" s="488" t="s">
        <v>447</v>
      </c>
      <c r="E30" s="740">
        <v>60</v>
      </c>
      <c r="F30" s="476"/>
      <c r="G30" s="479">
        <f t="shared" si="0"/>
        <v>110</v>
      </c>
      <c r="H30" s="476"/>
      <c r="I30" s="479">
        <f t="shared" si="1"/>
        <v>150</v>
      </c>
      <c r="J30" s="476"/>
      <c r="K30" s="478"/>
    </row>
    <row r="31" spans="1:11" ht="24" customHeight="1">
      <c r="A31" s="192"/>
      <c r="B31" s="838" t="s">
        <v>448</v>
      </c>
      <c r="C31" s="218" t="s">
        <v>449</v>
      </c>
      <c r="D31" s="488" t="s">
        <v>315</v>
      </c>
      <c r="E31" s="740">
        <v>60</v>
      </c>
      <c r="F31" s="476"/>
      <c r="G31" s="479">
        <f t="shared" si="0"/>
        <v>110</v>
      </c>
      <c r="H31" s="476"/>
      <c r="I31" s="479">
        <f t="shared" si="1"/>
        <v>150</v>
      </c>
      <c r="J31" s="476"/>
      <c r="K31" s="478"/>
    </row>
    <row r="32" spans="1:11" ht="24" customHeight="1">
      <c r="A32" s="192"/>
      <c r="B32" s="838" t="s">
        <v>399</v>
      </c>
      <c r="C32" s="198" t="s">
        <v>269</v>
      </c>
      <c r="D32" s="475" t="s">
        <v>316</v>
      </c>
      <c r="E32" s="740">
        <v>70</v>
      </c>
      <c r="F32" s="476"/>
      <c r="G32" s="479">
        <f t="shared" si="0"/>
        <v>130</v>
      </c>
      <c r="H32" s="476"/>
      <c r="I32" s="479">
        <f t="shared" si="1"/>
        <v>180</v>
      </c>
      <c r="J32" s="476"/>
      <c r="K32" s="478"/>
    </row>
    <row r="33" spans="1:11" ht="24" customHeight="1" thickBot="1">
      <c r="A33" s="219"/>
      <c r="B33" s="840" t="s">
        <v>218</v>
      </c>
      <c r="C33" s="221" t="s">
        <v>270</v>
      </c>
      <c r="D33" s="489" t="s">
        <v>268</v>
      </c>
      <c r="E33" s="745">
        <v>20</v>
      </c>
      <c r="F33" s="490"/>
      <c r="G33" s="491">
        <f t="shared" si="0"/>
        <v>40</v>
      </c>
      <c r="H33" s="490"/>
      <c r="I33" s="491">
        <f t="shared" si="1"/>
        <v>50</v>
      </c>
      <c r="J33" s="490"/>
      <c r="K33" s="492"/>
    </row>
    <row r="34" spans="1:11" ht="24" customHeight="1" thickBot="1">
      <c r="A34" s="186"/>
      <c r="B34" s="203" t="s">
        <v>430</v>
      </c>
      <c r="C34" s="204"/>
      <c r="D34" s="424"/>
      <c r="E34" s="742"/>
      <c r="F34" s="191"/>
      <c r="G34" s="191"/>
      <c r="H34" s="191"/>
      <c r="I34" s="191"/>
      <c r="J34" s="191"/>
      <c r="K34" s="205"/>
    </row>
    <row r="35" spans="1:11" ht="15" customHeight="1">
      <c r="A35" s="545" t="s">
        <v>450</v>
      </c>
      <c r="B35" s="546"/>
      <c r="C35" s="208"/>
      <c r="D35" s="206"/>
      <c r="E35" s="744"/>
      <c r="F35" s="207"/>
      <c r="G35" s="207"/>
      <c r="H35" s="207"/>
      <c r="I35" s="207"/>
      <c r="J35" s="207"/>
      <c r="K35" s="207"/>
    </row>
    <row r="36" spans="1:11" ht="15" customHeight="1">
      <c r="A36" s="210"/>
      <c r="B36" s="422"/>
      <c r="C36" s="208"/>
      <c r="D36" s="206"/>
      <c r="E36" s="744"/>
      <c r="F36" s="207"/>
      <c r="G36" s="207"/>
      <c r="H36" s="207"/>
      <c r="I36" s="207"/>
      <c r="J36" s="207"/>
      <c r="K36" s="207"/>
    </row>
    <row r="37" spans="1:11" ht="14.25" customHeight="1" thickBot="1">
      <c r="A37" s="224"/>
      <c r="B37" s="209"/>
      <c r="C37" s="225"/>
      <c r="D37" s="224"/>
      <c r="E37" s="746"/>
      <c r="F37" s="209"/>
      <c r="G37" s="209"/>
      <c r="H37" s="209"/>
      <c r="I37" s="209"/>
      <c r="J37" s="209"/>
      <c r="K37" s="209"/>
    </row>
    <row r="38" spans="1:11" ht="22.5" customHeight="1" thickBot="1">
      <c r="A38" s="418"/>
      <c r="B38" s="203" t="s">
        <v>306</v>
      </c>
      <c r="C38" s="82"/>
      <c r="D38" s="850" t="s">
        <v>351</v>
      </c>
      <c r="E38" s="851"/>
      <c r="F38" s="852"/>
      <c r="G38" s="418"/>
      <c r="H38" s="419" t="s">
        <v>307</v>
      </c>
      <c r="I38" s="848" t="s">
        <v>350</v>
      </c>
      <c r="J38" s="849"/>
      <c r="K38" s="133"/>
    </row>
    <row r="39" spans="1:11" ht="15">
      <c r="A39" s="523"/>
      <c r="B39" s="422"/>
      <c r="C39" s="513"/>
      <c r="D39" s="517" t="s">
        <v>355</v>
      </c>
      <c r="E39" s="709"/>
      <c r="F39" s="514"/>
      <c r="G39" s="513"/>
      <c r="H39" s="515"/>
      <c r="I39" s="516"/>
      <c r="J39" s="422"/>
      <c r="K39" s="513"/>
    </row>
    <row r="40" spans="1:11" ht="15" customHeight="1" thickBot="1">
      <c r="A40" s="224"/>
      <c r="B40" s="209"/>
      <c r="C40" s="225"/>
      <c r="D40" s="224"/>
      <c r="E40" s="746"/>
      <c r="F40" s="209"/>
      <c r="G40" s="209"/>
      <c r="H40" s="209"/>
      <c r="I40" s="209"/>
      <c r="J40" s="209"/>
      <c r="K40" s="209"/>
    </row>
    <row r="41" spans="1:11" ht="22.5" customHeight="1" thickBot="1">
      <c r="A41" s="186"/>
      <c r="B41" s="203" t="s">
        <v>451</v>
      </c>
      <c r="C41" s="203"/>
      <c r="D41" s="425"/>
      <c r="E41" s="747"/>
      <c r="F41" s="203"/>
      <c r="G41" s="203"/>
      <c r="H41" s="203"/>
      <c r="I41" s="203"/>
      <c r="J41" s="226"/>
      <c r="K41" s="227"/>
    </row>
    <row r="42" ht="24" customHeight="1">
      <c r="K42" s="181" t="s">
        <v>360</v>
      </c>
    </row>
    <row r="43" spans="1:5" s="229" customFormat="1" ht="24" customHeight="1">
      <c r="A43" s="459" t="s">
        <v>452</v>
      </c>
      <c r="C43" s="460"/>
      <c r="D43" s="340"/>
      <c r="E43" s="748"/>
    </row>
    <row r="44" spans="1:5" s="229" customFormat="1" ht="18" customHeight="1">
      <c r="A44" s="9" t="s">
        <v>357</v>
      </c>
      <c r="C44" s="460"/>
      <c r="D44" s="340"/>
      <c r="E44" s="748"/>
    </row>
    <row r="45" spans="1:5" s="229" customFormat="1" ht="18" customHeight="1">
      <c r="A45" s="9" t="s">
        <v>356</v>
      </c>
      <c r="C45" s="460"/>
      <c r="D45" s="340"/>
      <c r="E45" s="748"/>
    </row>
    <row r="46" spans="1:5" s="229" customFormat="1" ht="18" customHeight="1">
      <c r="A46" s="9" t="s">
        <v>453</v>
      </c>
      <c r="C46" s="460"/>
      <c r="D46" s="340"/>
      <c r="E46" s="748"/>
    </row>
    <row r="47" spans="1:5" s="229" customFormat="1" ht="18" customHeight="1">
      <c r="A47" s="9" t="s">
        <v>349</v>
      </c>
      <c r="C47" s="460"/>
      <c r="D47" s="340"/>
      <c r="E47" s="748"/>
    </row>
    <row r="48" ht="18" customHeight="1">
      <c r="A48" s="135" t="s">
        <v>509</v>
      </c>
    </row>
    <row r="49" ht="18" customHeight="1">
      <c r="A49" s="135" t="s">
        <v>219</v>
      </c>
    </row>
  </sheetData>
  <sheetProtection/>
  <mergeCells count="3">
    <mergeCell ref="B5:H5"/>
    <mergeCell ref="D38:F38"/>
    <mergeCell ref="I38:J38"/>
  </mergeCells>
  <printOptions horizontalCentered="1" verticalCentered="1"/>
  <pageMargins left="0" right="0" top="0" bottom="0" header="0" footer="0"/>
  <pageSetup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zoomScalePageLayoutView="0" workbookViewId="0" topLeftCell="A16">
      <selection activeCell="A1" sqref="A1"/>
    </sheetView>
  </sheetViews>
  <sheetFormatPr defaultColWidth="7.77734375" defaultRowHeight="15"/>
  <cols>
    <col min="1" max="1" width="8.77734375" style="182" customWidth="1"/>
    <col min="2" max="2" width="36.10546875" style="25" customWidth="1"/>
    <col min="3" max="3" width="8.4453125" style="181" customWidth="1"/>
    <col min="4" max="4" width="6.3359375" style="712" customWidth="1"/>
    <col min="5" max="5" width="4.99609375" style="25" customWidth="1"/>
    <col min="6" max="6" width="5.21484375" style="25" customWidth="1"/>
    <col min="7" max="7" width="5.10546875" style="25" customWidth="1"/>
    <col min="8" max="8" width="6.21484375" style="25" customWidth="1"/>
    <col min="9" max="9" width="5.10546875" style="25" customWidth="1"/>
    <col min="10" max="10" width="8.77734375" style="25" customWidth="1"/>
    <col min="11" max="16384" width="7.77734375" style="25" customWidth="1"/>
  </cols>
  <sheetData>
    <row r="1" spans="1:4" ht="31.5" customHeight="1">
      <c r="A1" s="659" t="s">
        <v>286</v>
      </c>
      <c r="D1" s="736"/>
    </row>
    <row r="2" spans="2:4" ht="24" customHeight="1">
      <c r="B2" s="9" t="s">
        <v>408</v>
      </c>
      <c r="D2" s="736"/>
    </row>
    <row r="3" spans="2:4" ht="16.5" customHeight="1">
      <c r="B3" s="9" t="s">
        <v>409</v>
      </c>
      <c r="D3" s="736"/>
    </row>
    <row r="4" ht="7.5" customHeight="1" thickBot="1">
      <c r="D4" s="736"/>
    </row>
    <row r="5" spans="1:8" ht="27" customHeight="1" thickBot="1">
      <c r="A5" s="359" t="s">
        <v>271</v>
      </c>
      <c r="B5" s="869" t="s">
        <v>531</v>
      </c>
      <c r="C5" s="870"/>
      <c r="D5" s="870"/>
      <c r="E5" s="870"/>
      <c r="F5" s="870"/>
      <c r="G5" s="870"/>
      <c r="H5" s="871"/>
    </row>
    <row r="6" spans="1:8" ht="27" customHeight="1" thickBot="1">
      <c r="A6" s="360" t="s">
        <v>272</v>
      </c>
      <c r="B6" s="455"/>
      <c r="C6" s="456"/>
      <c r="D6" s="456"/>
      <c r="E6" s="737"/>
      <c r="F6" s="357"/>
      <c r="G6" s="132"/>
      <c r="H6" s="369"/>
    </row>
    <row r="7" ht="14.25" customHeight="1" thickBot="1">
      <c r="D7" s="736"/>
    </row>
    <row r="8" spans="1:10" ht="24" customHeight="1" thickBot="1">
      <c r="A8" s="358"/>
      <c r="B8" s="361" t="s">
        <v>68</v>
      </c>
      <c r="C8" s="361" t="s">
        <v>314</v>
      </c>
      <c r="D8" s="753" t="s">
        <v>179</v>
      </c>
      <c r="E8" s="187"/>
      <c r="F8" s="188" t="s">
        <v>180</v>
      </c>
      <c r="G8" s="188"/>
      <c r="H8" s="189" t="s">
        <v>181</v>
      </c>
      <c r="I8" s="188"/>
      <c r="J8" s="190" t="s">
        <v>221</v>
      </c>
    </row>
    <row r="9" spans="1:10" ht="24" customHeight="1">
      <c r="A9" s="192"/>
      <c r="B9" s="493" t="s">
        <v>393</v>
      </c>
      <c r="C9" s="372" t="s">
        <v>222</v>
      </c>
      <c r="D9" s="754">
        <v>4320</v>
      </c>
      <c r="E9" s="193"/>
      <c r="F9" s="195">
        <f aca="true" t="shared" si="0" ref="F9:F16">ROUND((D9*2)*0.9,-1)</f>
        <v>7780</v>
      </c>
      <c r="G9" s="195"/>
      <c r="H9" s="195">
        <f aca="true" t="shared" si="1" ref="H9:H16">ROUND((D9*3)*0.85,-1)</f>
        <v>11020</v>
      </c>
      <c r="I9" s="193"/>
      <c r="J9" s="196"/>
    </row>
    <row r="10" spans="1:10" ht="24" customHeight="1">
      <c r="A10" s="192"/>
      <c r="B10" s="476" t="s">
        <v>510</v>
      </c>
      <c r="C10" s="373" t="s">
        <v>222</v>
      </c>
      <c r="D10" s="752">
        <v>2200</v>
      </c>
      <c r="E10" s="197"/>
      <c r="F10" s="195">
        <f t="shared" si="0"/>
        <v>3960</v>
      </c>
      <c r="G10" s="197"/>
      <c r="H10" s="195">
        <f t="shared" si="1"/>
        <v>5610</v>
      </c>
      <c r="I10" s="197"/>
      <c r="J10" s="199"/>
    </row>
    <row r="11" spans="1:10" ht="24" customHeight="1">
      <c r="A11" s="192"/>
      <c r="B11" s="476" t="s">
        <v>405</v>
      </c>
      <c r="C11" s="373" t="s">
        <v>335</v>
      </c>
      <c r="D11" s="752">
        <v>1110</v>
      </c>
      <c r="E11" s="197"/>
      <c r="F11" s="195">
        <f t="shared" si="0"/>
        <v>2000</v>
      </c>
      <c r="G11" s="197"/>
      <c r="H11" s="195">
        <f t="shared" si="1"/>
        <v>2830</v>
      </c>
      <c r="I11" s="197"/>
      <c r="J11" s="199"/>
    </row>
    <row r="12" spans="1:10" ht="24" customHeight="1">
      <c r="A12" s="192"/>
      <c r="B12" s="493" t="s">
        <v>406</v>
      </c>
      <c r="C12" s="568" t="s">
        <v>335</v>
      </c>
      <c r="D12" s="755">
        <v>90</v>
      </c>
      <c r="E12" s="200"/>
      <c r="F12" s="569">
        <f t="shared" si="0"/>
        <v>160</v>
      </c>
      <c r="G12" s="197"/>
      <c r="H12" s="216">
        <f t="shared" si="1"/>
        <v>230</v>
      </c>
      <c r="I12" s="197"/>
      <c r="J12" s="199"/>
    </row>
    <row r="13" spans="1:10" ht="24" customHeight="1">
      <c r="A13" s="192"/>
      <c r="B13" s="567" t="s">
        <v>275</v>
      </c>
      <c r="C13" s="373" t="s">
        <v>297</v>
      </c>
      <c r="D13" s="752">
        <v>4400</v>
      </c>
      <c r="E13" s="197"/>
      <c r="F13" s="216">
        <f>ROUND((D13*2)*0.9,-1)</f>
        <v>7920</v>
      </c>
      <c r="G13" s="195"/>
      <c r="H13" s="195">
        <f>ROUND((D13*3)*0.85,-1)</f>
        <v>11220</v>
      </c>
      <c r="I13" s="197"/>
      <c r="J13" s="202"/>
    </row>
    <row r="14" spans="1:10" ht="24" customHeight="1">
      <c r="A14" s="192"/>
      <c r="B14" s="476" t="s">
        <v>421</v>
      </c>
      <c r="C14" s="373" t="s">
        <v>298</v>
      </c>
      <c r="D14" s="752">
        <v>240</v>
      </c>
      <c r="E14" s="197"/>
      <c r="F14" s="216">
        <f>ROUND((D14*2)*0.9,-1)</f>
        <v>430</v>
      </c>
      <c r="G14" s="566"/>
      <c r="H14" s="566">
        <f>ROUND((D14*3)*0.85,-1)</f>
        <v>610</v>
      </c>
      <c r="I14" s="197"/>
      <c r="J14" s="202"/>
    </row>
    <row r="15" spans="1:10" ht="24" customHeight="1">
      <c r="A15" s="192"/>
      <c r="B15" s="476" t="s">
        <v>392</v>
      </c>
      <c r="C15" s="373" t="s">
        <v>326</v>
      </c>
      <c r="D15" s="752">
        <v>340</v>
      </c>
      <c r="E15" s="197"/>
      <c r="F15" s="216">
        <f t="shared" si="0"/>
        <v>610</v>
      </c>
      <c r="G15" s="197"/>
      <c r="H15" s="216">
        <f t="shared" si="1"/>
        <v>870</v>
      </c>
      <c r="I15" s="197"/>
      <c r="J15" s="202"/>
    </row>
    <row r="16" spans="1:10" ht="24" customHeight="1" thickBot="1">
      <c r="A16" s="192"/>
      <c r="B16" s="495" t="s">
        <v>502</v>
      </c>
      <c r="C16" s="201" t="s">
        <v>223</v>
      </c>
      <c r="D16" s="755">
        <v>60</v>
      </c>
      <c r="E16" s="200"/>
      <c r="F16" s="195">
        <f t="shared" si="0"/>
        <v>110</v>
      </c>
      <c r="G16" s="200"/>
      <c r="H16" s="195">
        <f t="shared" si="1"/>
        <v>150</v>
      </c>
      <c r="I16" s="200"/>
      <c r="J16" s="202"/>
    </row>
    <row r="17" spans="1:10" ht="24" customHeight="1" thickBot="1">
      <c r="A17" s="186"/>
      <c r="B17" s="203" t="s">
        <v>190</v>
      </c>
      <c r="C17" s="204"/>
      <c r="D17" s="742"/>
      <c r="E17" s="191"/>
      <c r="F17" s="191"/>
      <c r="G17" s="191"/>
      <c r="H17" s="191"/>
      <c r="I17" s="191"/>
      <c r="J17" s="205"/>
    </row>
    <row r="18" spans="1:10" ht="14.25" customHeight="1">
      <c r="A18" s="210" t="s">
        <v>459</v>
      </c>
      <c r="B18" s="207"/>
      <c r="C18" s="208"/>
      <c r="D18" s="744"/>
      <c r="E18" s="207"/>
      <c r="F18" s="207"/>
      <c r="G18" s="209"/>
      <c r="H18" s="209"/>
      <c r="I18" s="209"/>
      <c r="J18" s="209"/>
    </row>
    <row r="19" spans="1:10" ht="14.25" customHeight="1">
      <c r="A19" s="210" t="s">
        <v>407</v>
      </c>
      <c r="B19" s="207"/>
      <c r="C19" s="208"/>
      <c r="D19" s="744"/>
      <c r="E19" s="207"/>
      <c r="F19" s="207"/>
      <c r="G19" s="209"/>
      <c r="H19" s="209"/>
      <c r="I19" s="209"/>
      <c r="J19" s="209"/>
    </row>
    <row r="20" spans="1:10" ht="14.25" customHeight="1" thickBot="1">
      <c r="A20" s="206"/>
      <c r="B20" s="207"/>
      <c r="C20" s="208"/>
      <c r="D20" s="744"/>
      <c r="E20" s="207"/>
      <c r="F20" s="207"/>
      <c r="G20" s="209"/>
      <c r="H20" s="209"/>
      <c r="I20" s="209"/>
      <c r="J20" s="209"/>
    </row>
    <row r="21" spans="1:10" ht="24" customHeight="1" thickBot="1">
      <c r="A21" s="186"/>
      <c r="B21" s="361" t="s">
        <v>68</v>
      </c>
      <c r="C21" s="361" t="s">
        <v>314</v>
      </c>
      <c r="D21" s="753" t="s">
        <v>192</v>
      </c>
      <c r="E21" s="187"/>
      <c r="F21" s="188" t="s">
        <v>193</v>
      </c>
      <c r="G21" s="188"/>
      <c r="H21" s="189" t="s">
        <v>194</v>
      </c>
      <c r="I21" s="188"/>
      <c r="J21" s="190" t="s">
        <v>221</v>
      </c>
    </row>
    <row r="22" spans="1:10" ht="24" customHeight="1">
      <c r="A22" s="378"/>
      <c r="B22" s="472" t="s">
        <v>400</v>
      </c>
      <c r="C22" s="374" t="s">
        <v>222</v>
      </c>
      <c r="D22" s="751">
        <v>370</v>
      </c>
      <c r="E22" s="212"/>
      <c r="F22" s="214">
        <f aca="true" t="shared" si="2" ref="F22:F34">ROUND((D22*2)*0.9,-1)</f>
        <v>670</v>
      </c>
      <c r="G22" s="212"/>
      <c r="H22" s="214">
        <f aca="true" t="shared" si="3" ref="H22:H34">ROUND((D22*3)*0.85,-1)</f>
        <v>940</v>
      </c>
      <c r="I22" s="212"/>
      <c r="J22" s="215"/>
    </row>
    <row r="23" spans="1:10" ht="24" customHeight="1">
      <c r="A23" s="192"/>
      <c r="B23" s="476" t="s">
        <v>51</v>
      </c>
      <c r="C23" s="373" t="s">
        <v>326</v>
      </c>
      <c r="D23" s="752">
        <v>130</v>
      </c>
      <c r="E23" s="197"/>
      <c r="F23" s="216">
        <f t="shared" si="2"/>
        <v>230</v>
      </c>
      <c r="G23" s="197"/>
      <c r="H23" s="216">
        <f t="shared" si="3"/>
        <v>330</v>
      </c>
      <c r="I23" s="197"/>
      <c r="J23" s="199"/>
    </row>
    <row r="24" spans="1:10" ht="24" customHeight="1">
      <c r="A24" s="217"/>
      <c r="B24" s="493" t="s">
        <v>214</v>
      </c>
      <c r="C24" s="372" t="s">
        <v>215</v>
      </c>
      <c r="D24" s="752">
        <v>510</v>
      </c>
      <c r="E24" s="197"/>
      <c r="F24" s="216">
        <f t="shared" si="2"/>
        <v>920</v>
      </c>
      <c r="G24" s="197"/>
      <c r="H24" s="216">
        <f t="shared" si="3"/>
        <v>1300</v>
      </c>
      <c r="I24" s="197"/>
      <c r="J24" s="199"/>
    </row>
    <row r="25" spans="1:10" ht="24" customHeight="1">
      <c r="A25" s="377" t="s">
        <v>289</v>
      </c>
      <c r="B25" s="476" t="s">
        <v>45</v>
      </c>
      <c r="C25" s="372" t="s">
        <v>215</v>
      </c>
      <c r="D25" s="752">
        <v>1420</v>
      </c>
      <c r="E25" s="197"/>
      <c r="F25" s="216">
        <f t="shared" si="2"/>
        <v>2560</v>
      </c>
      <c r="G25" s="197"/>
      <c r="H25" s="216">
        <f t="shared" si="3"/>
        <v>3620</v>
      </c>
      <c r="I25" s="197"/>
      <c r="J25" s="199"/>
    </row>
    <row r="26" spans="1:10" ht="24" customHeight="1">
      <c r="A26" s="217"/>
      <c r="B26" s="476" t="s">
        <v>542</v>
      </c>
      <c r="C26" s="372" t="s">
        <v>215</v>
      </c>
      <c r="D26" s="752">
        <v>2680</v>
      </c>
      <c r="E26" s="197"/>
      <c r="F26" s="216">
        <f t="shared" si="2"/>
        <v>4820</v>
      </c>
      <c r="G26" s="197"/>
      <c r="H26" s="216">
        <f t="shared" si="3"/>
        <v>6830</v>
      </c>
      <c r="I26" s="197"/>
      <c r="J26" s="199"/>
    </row>
    <row r="27" spans="1:10" ht="24" customHeight="1">
      <c r="A27" s="377" t="s">
        <v>541</v>
      </c>
      <c r="B27" s="476" t="s">
        <v>46</v>
      </c>
      <c r="C27" s="373" t="s">
        <v>496</v>
      </c>
      <c r="D27" s="752">
        <v>720</v>
      </c>
      <c r="E27" s="197"/>
      <c r="F27" s="216">
        <f t="shared" si="2"/>
        <v>1300</v>
      </c>
      <c r="G27" s="197"/>
      <c r="H27" s="216">
        <f t="shared" si="3"/>
        <v>1840</v>
      </c>
      <c r="I27" s="197"/>
      <c r="J27" s="199"/>
    </row>
    <row r="28" spans="1:10" ht="24" customHeight="1">
      <c r="A28" s="217"/>
      <c r="B28" s="476" t="s">
        <v>48</v>
      </c>
      <c r="C28" s="373" t="s">
        <v>268</v>
      </c>
      <c r="D28" s="752">
        <v>290</v>
      </c>
      <c r="E28" s="197"/>
      <c r="F28" s="216">
        <f t="shared" si="2"/>
        <v>520</v>
      </c>
      <c r="G28" s="197"/>
      <c r="H28" s="216">
        <f t="shared" si="3"/>
        <v>740</v>
      </c>
      <c r="I28" s="197"/>
      <c r="J28" s="199"/>
    </row>
    <row r="29" spans="1:10" ht="24" customHeight="1">
      <c r="A29" s="377" t="s">
        <v>288</v>
      </c>
      <c r="B29" s="476" t="s">
        <v>49</v>
      </c>
      <c r="C29" s="373" t="s">
        <v>268</v>
      </c>
      <c r="D29" s="752">
        <v>70</v>
      </c>
      <c r="E29" s="197"/>
      <c r="F29" s="216">
        <f t="shared" si="2"/>
        <v>130</v>
      </c>
      <c r="G29" s="197"/>
      <c r="H29" s="216">
        <f t="shared" si="3"/>
        <v>180</v>
      </c>
      <c r="I29" s="197"/>
      <c r="J29" s="199"/>
    </row>
    <row r="30" spans="1:10" ht="24" customHeight="1">
      <c r="A30" s="217"/>
      <c r="B30" s="476" t="s">
        <v>50</v>
      </c>
      <c r="C30" s="373" t="s">
        <v>268</v>
      </c>
      <c r="D30" s="752">
        <v>180</v>
      </c>
      <c r="E30" s="197"/>
      <c r="F30" s="216">
        <f t="shared" si="2"/>
        <v>320</v>
      </c>
      <c r="G30" s="197"/>
      <c r="H30" s="216">
        <f t="shared" si="3"/>
        <v>460</v>
      </c>
      <c r="I30" s="197"/>
      <c r="J30" s="199"/>
    </row>
    <row r="31" spans="1:10" ht="24" customHeight="1">
      <c r="A31" s="377" t="s">
        <v>287</v>
      </c>
      <c r="B31" s="476" t="s">
        <v>278</v>
      </c>
      <c r="C31" s="375" t="s">
        <v>315</v>
      </c>
      <c r="D31" s="752">
        <v>60</v>
      </c>
      <c r="E31" s="197"/>
      <c r="F31" s="216">
        <f t="shared" si="2"/>
        <v>110</v>
      </c>
      <c r="G31" s="197"/>
      <c r="H31" s="216">
        <f t="shared" si="3"/>
        <v>150</v>
      </c>
      <c r="I31" s="197"/>
      <c r="J31" s="199"/>
    </row>
    <row r="32" spans="1:10" ht="24" customHeight="1">
      <c r="A32" s="192"/>
      <c r="B32" s="476" t="s">
        <v>224</v>
      </c>
      <c r="C32" s="375" t="s">
        <v>315</v>
      </c>
      <c r="D32" s="752">
        <v>60</v>
      </c>
      <c r="E32" s="197"/>
      <c r="F32" s="216">
        <f t="shared" si="2"/>
        <v>110</v>
      </c>
      <c r="G32" s="197"/>
      <c r="H32" s="216">
        <f t="shared" si="3"/>
        <v>150</v>
      </c>
      <c r="I32" s="197"/>
      <c r="J32" s="199"/>
    </row>
    <row r="33" spans="1:10" ht="24" customHeight="1">
      <c r="A33" s="192"/>
      <c r="B33" s="476" t="s">
        <v>399</v>
      </c>
      <c r="C33" s="373" t="s">
        <v>493</v>
      </c>
      <c r="D33" s="752">
        <v>70</v>
      </c>
      <c r="E33" s="197"/>
      <c r="F33" s="216">
        <f t="shared" si="2"/>
        <v>130</v>
      </c>
      <c r="G33" s="197"/>
      <c r="H33" s="216">
        <f t="shared" si="3"/>
        <v>180</v>
      </c>
      <c r="I33" s="197"/>
      <c r="J33" s="199"/>
    </row>
    <row r="34" spans="1:10" ht="24" customHeight="1" thickBot="1">
      <c r="A34" s="219"/>
      <c r="B34" s="490" t="s">
        <v>218</v>
      </c>
      <c r="C34" s="376" t="s">
        <v>268</v>
      </c>
      <c r="D34" s="756">
        <v>20</v>
      </c>
      <c r="E34" s="220"/>
      <c r="F34" s="222">
        <f t="shared" si="2"/>
        <v>40</v>
      </c>
      <c r="G34" s="220"/>
      <c r="H34" s="222">
        <f t="shared" si="3"/>
        <v>50</v>
      </c>
      <c r="I34" s="220"/>
      <c r="J34" s="223"/>
    </row>
    <row r="35" spans="1:10" ht="24" customHeight="1" thickBot="1">
      <c r="A35" s="186"/>
      <c r="B35" s="203" t="s">
        <v>190</v>
      </c>
      <c r="C35" s="204"/>
      <c r="D35" s="742"/>
      <c r="E35" s="191"/>
      <c r="F35" s="191"/>
      <c r="G35" s="191"/>
      <c r="H35" s="191"/>
      <c r="I35" s="191"/>
      <c r="J35" s="205"/>
    </row>
    <row r="36" spans="1:10" ht="12" customHeight="1" thickBot="1">
      <c r="A36" s="224"/>
      <c r="B36" s="209"/>
      <c r="C36" s="225"/>
      <c r="D36" s="746"/>
      <c r="E36" s="209"/>
      <c r="F36" s="209"/>
      <c r="G36" s="209"/>
      <c r="H36" s="209"/>
      <c r="I36" s="209"/>
      <c r="J36" s="209"/>
    </row>
    <row r="37" spans="1:10" ht="22.5" customHeight="1" thickBot="1">
      <c r="A37" s="186"/>
      <c r="B37" s="203" t="s">
        <v>200</v>
      </c>
      <c r="C37" s="203"/>
      <c r="D37" s="747"/>
      <c r="E37" s="203"/>
      <c r="F37" s="203"/>
      <c r="G37" s="203"/>
      <c r="H37" s="203"/>
      <c r="I37" s="226"/>
      <c r="J37" s="227"/>
    </row>
    <row r="38" spans="1:10" ht="14.25" customHeight="1">
      <c r="A38" s="206"/>
      <c r="B38" s="422"/>
      <c r="C38" s="422"/>
      <c r="D38" s="757"/>
      <c r="E38" s="422"/>
      <c r="F38" s="422"/>
      <c r="G38" s="422"/>
      <c r="H38" s="422"/>
      <c r="I38" s="422"/>
      <c r="J38" s="422"/>
    </row>
    <row r="39" spans="1:4" ht="14.25" customHeight="1">
      <c r="A39" s="184" t="s">
        <v>401</v>
      </c>
      <c r="B39" s="9"/>
      <c r="C39" s="511"/>
      <c r="D39" s="674"/>
    </row>
    <row r="40" spans="1:4" s="229" customFormat="1" ht="17.25" customHeight="1">
      <c r="A40" s="9" t="s">
        <v>357</v>
      </c>
      <c r="C40" s="460"/>
      <c r="D40" s="758"/>
    </row>
    <row r="41" spans="1:4" s="229" customFormat="1" ht="17.25" customHeight="1">
      <c r="A41" s="9" t="s">
        <v>356</v>
      </c>
      <c r="C41" s="460"/>
      <c r="D41" s="758"/>
    </row>
    <row r="42" spans="1:4" ht="17.25" customHeight="1">
      <c r="A42" s="135" t="s">
        <v>402</v>
      </c>
      <c r="B42" s="9"/>
      <c r="C42" s="511"/>
      <c r="D42" s="674"/>
    </row>
    <row r="43" spans="1:4" ht="17.25" customHeight="1">
      <c r="A43" s="135" t="s">
        <v>403</v>
      </c>
      <c r="B43" s="9"/>
      <c r="C43" s="511"/>
      <c r="D43" s="674"/>
    </row>
    <row r="44" spans="1:4" ht="17.25" customHeight="1">
      <c r="A44" s="135" t="s">
        <v>511</v>
      </c>
      <c r="B44" s="9"/>
      <c r="C44" s="511"/>
      <c r="D44" s="674"/>
    </row>
    <row r="45" spans="1:4" ht="17.25" customHeight="1">
      <c r="A45" s="135" t="s">
        <v>404</v>
      </c>
      <c r="B45" s="9"/>
      <c r="C45" s="511"/>
      <c r="D45" s="674"/>
    </row>
  </sheetData>
  <sheetProtection/>
  <mergeCells count="1">
    <mergeCell ref="B5:H5"/>
  </mergeCells>
  <printOptions horizontalCentered="1" verticalCentered="1"/>
  <pageMargins left="0" right="0" top="0" bottom="0" header="0.1968503937007874" footer="0.2362204724409449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6"/>
  <sheetViews>
    <sheetView showOutlineSymbols="0" zoomScaleSheetLayoutView="100" zoomScalePageLayoutView="0" workbookViewId="0" topLeftCell="A1">
      <selection activeCell="A1" sqref="A1"/>
    </sheetView>
  </sheetViews>
  <sheetFormatPr defaultColWidth="7.77734375" defaultRowHeight="15"/>
  <cols>
    <col min="1" max="1" width="2.77734375" style="1" customWidth="1"/>
    <col min="2" max="2" width="10.88671875" style="1" customWidth="1"/>
    <col min="3" max="3" width="27.99609375" style="1" customWidth="1"/>
    <col min="4" max="4" width="8.4453125" style="1" customWidth="1"/>
    <col min="5" max="5" width="8.21484375" style="768" customWidth="1"/>
    <col min="6" max="7" width="8.99609375" style="1" customWidth="1"/>
    <col min="8" max="8" width="8.88671875" style="1" customWidth="1"/>
    <col min="9" max="9" width="2.3359375" style="1" customWidth="1"/>
    <col min="10" max="16384" width="7.77734375" style="1" customWidth="1"/>
  </cols>
  <sheetData>
    <row r="2" spans="2:11" ht="21">
      <c r="B2" s="136" t="s">
        <v>494</v>
      </c>
      <c r="C2" s="25"/>
      <c r="D2" s="181"/>
      <c r="E2" s="736"/>
      <c r="F2" s="25"/>
      <c r="G2" s="25"/>
      <c r="H2" s="25"/>
      <c r="I2" s="25"/>
      <c r="J2" s="25"/>
      <c r="K2" s="25"/>
    </row>
    <row r="3" spans="2:11" ht="14.25">
      <c r="B3" s="182"/>
      <c r="C3" s="9" t="s">
        <v>461</v>
      </c>
      <c r="D3" s="181"/>
      <c r="E3" s="736"/>
      <c r="F3" s="25"/>
      <c r="G3" s="25"/>
      <c r="H3" s="25"/>
      <c r="I3" s="25"/>
      <c r="J3" s="25"/>
      <c r="K3" s="25"/>
    </row>
    <row r="4" spans="2:11" ht="12.75" thickBot="1">
      <c r="B4" s="182"/>
      <c r="C4" s="25"/>
      <c r="D4" s="181"/>
      <c r="E4" s="736"/>
      <c r="F4" s="25"/>
      <c r="G4" s="25"/>
      <c r="H4" s="25"/>
      <c r="I4" s="25"/>
      <c r="J4" s="25"/>
      <c r="K4" s="25"/>
    </row>
    <row r="5" spans="2:11" ht="36.75" customHeight="1" thickBot="1">
      <c r="B5" s="359" t="s">
        <v>419</v>
      </c>
      <c r="C5" s="861" t="s">
        <v>532</v>
      </c>
      <c r="D5" s="862"/>
      <c r="E5" s="862"/>
      <c r="F5" s="862"/>
      <c r="G5" s="863"/>
      <c r="H5" s="25"/>
      <c r="I5" s="25"/>
      <c r="J5" s="25"/>
      <c r="K5" s="25"/>
    </row>
    <row r="6" spans="2:11" ht="36" customHeight="1" thickBot="1">
      <c r="B6" s="360" t="s">
        <v>420</v>
      </c>
      <c r="C6" s="866"/>
      <c r="D6" s="868"/>
      <c r="E6" s="872"/>
      <c r="F6" s="357"/>
      <c r="G6" s="371"/>
      <c r="H6" s="25"/>
      <c r="I6" s="25"/>
      <c r="J6" s="25"/>
      <c r="K6" s="25"/>
    </row>
    <row r="8" spans="3:5" ht="28.5" customHeight="1" thickBot="1">
      <c r="C8" s="7"/>
      <c r="E8" s="759" t="s">
        <v>460</v>
      </c>
    </row>
    <row r="9" spans="2:8" s="344" customFormat="1" ht="30.75" customHeight="1" thickBot="1">
      <c r="B9" s="550"/>
      <c r="C9" s="345" t="s">
        <v>68</v>
      </c>
      <c r="D9" s="551" t="s">
        <v>88</v>
      </c>
      <c r="E9" s="760" t="s">
        <v>111</v>
      </c>
      <c r="F9" s="551" t="s">
        <v>112</v>
      </c>
      <c r="G9" s="552" t="s">
        <v>410</v>
      </c>
      <c r="H9" s="553" t="s">
        <v>113</v>
      </c>
    </row>
    <row r="10" spans="2:8" s="346" customFormat="1" ht="30.75" customHeight="1">
      <c r="B10" s="570" t="s">
        <v>462</v>
      </c>
      <c r="C10" s="347" t="s">
        <v>411</v>
      </c>
      <c r="D10" s="351" t="s">
        <v>412</v>
      </c>
      <c r="E10" s="761">
        <v>3360</v>
      </c>
      <c r="F10" s="554"/>
      <c r="G10" s="555"/>
      <c r="H10" s="215"/>
    </row>
    <row r="11" spans="2:8" s="346" customFormat="1" ht="30.75" customHeight="1">
      <c r="B11" s="556"/>
      <c r="C11" s="348" t="s">
        <v>413</v>
      </c>
      <c r="D11" s="352" t="s">
        <v>414</v>
      </c>
      <c r="E11" s="762">
        <v>4750</v>
      </c>
      <c r="F11" s="557"/>
      <c r="G11" s="558"/>
      <c r="H11" s="199"/>
    </row>
    <row r="12" spans="2:8" s="346" customFormat="1" ht="30.75" customHeight="1">
      <c r="B12" s="556"/>
      <c r="C12" s="349" t="s">
        <v>415</v>
      </c>
      <c r="D12" s="351" t="s">
        <v>412</v>
      </c>
      <c r="E12" s="763">
        <v>3820</v>
      </c>
      <c r="F12" s="559"/>
      <c r="G12" s="560"/>
      <c r="H12" s="202"/>
    </row>
    <row r="13" spans="2:8" s="346" customFormat="1" ht="30.75" customHeight="1" thickBot="1">
      <c r="B13" s="556"/>
      <c r="C13" s="350" t="s">
        <v>416</v>
      </c>
      <c r="D13" s="353" t="s">
        <v>417</v>
      </c>
      <c r="E13" s="764">
        <v>1550</v>
      </c>
      <c r="F13" s="561"/>
      <c r="G13" s="562"/>
      <c r="H13" s="223"/>
    </row>
    <row r="14" spans="2:8" s="346" customFormat="1" ht="30.75" customHeight="1" thickBot="1">
      <c r="B14" s="563"/>
      <c r="C14" s="228" t="s">
        <v>502</v>
      </c>
      <c r="D14" s="345"/>
      <c r="E14" s="765">
        <v>60</v>
      </c>
      <c r="F14" s="345"/>
      <c r="G14" s="564"/>
      <c r="H14" s="565"/>
    </row>
    <row r="15" spans="2:8" ht="30" customHeight="1" thickBot="1">
      <c r="B15" s="186"/>
      <c r="C15" s="203" t="s">
        <v>418</v>
      </c>
      <c r="D15" s="204"/>
      <c r="E15" s="766"/>
      <c r="F15" s="191"/>
      <c r="G15" s="191"/>
      <c r="H15" s="205"/>
    </row>
    <row r="16" spans="2:5" ht="15">
      <c r="B16" s="2"/>
      <c r="C16" s="6"/>
      <c r="D16" s="6"/>
      <c r="E16" s="767"/>
    </row>
  </sheetData>
  <sheetProtection/>
  <mergeCells count="2">
    <mergeCell ref="C6:E6"/>
    <mergeCell ref="C5:G5"/>
  </mergeCells>
  <printOptions horizontalCentered="1"/>
  <pageMargins left="0.39305555555555555" right="0.39305555555555555" top="0.39305555555555555" bottom="0.39305555555555555" header="0" footer="0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6"/>
  <sheetViews>
    <sheetView zoomScale="75" zoomScaleNormal="75" zoomScaleSheetLayoutView="85" zoomScalePageLayoutView="0" workbookViewId="0" topLeftCell="A1">
      <selection activeCell="A1" sqref="A1"/>
    </sheetView>
  </sheetViews>
  <sheetFormatPr defaultColWidth="10.77734375" defaultRowHeight="15"/>
  <cols>
    <col min="1" max="1" width="2.99609375" style="9" customWidth="1"/>
    <col min="2" max="2" width="4.10546875" style="9" customWidth="1"/>
    <col min="3" max="3" width="3.6640625" style="184" customWidth="1"/>
    <col min="4" max="4" width="58.21484375" style="9" customWidth="1"/>
    <col min="5" max="5" width="10.6640625" style="9" customWidth="1"/>
    <col min="6" max="6" width="9.77734375" style="184" customWidth="1"/>
    <col min="7" max="7" width="16.88671875" style="674" customWidth="1"/>
    <col min="8" max="8" width="16.4453125" style="9" customWidth="1"/>
    <col min="9" max="9" width="17.21484375" style="9" customWidth="1"/>
    <col min="10" max="10" width="5.10546875" style="9" customWidth="1"/>
    <col min="11" max="11" width="4.10546875" style="9" customWidth="1"/>
    <col min="12" max="12" width="3.5546875" style="184" customWidth="1"/>
    <col min="13" max="13" width="57.3359375" style="9" customWidth="1"/>
    <col min="14" max="14" width="11.21484375" style="9" customWidth="1"/>
    <col min="15" max="15" width="9.3359375" style="9" customWidth="1"/>
    <col min="16" max="16" width="17.6640625" style="674" customWidth="1"/>
    <col min="17" max="18" width="17.4453125" style="9" customWidth="1"/>
    <col min="19" max="19" width="11.88671875" style="9" customWidth="1"/>
    <col min="20" max="20" width="1.88671875" style="9" customWidth="1"/>
    <col min="21" max="21" width="2.3359375" style="9" customWidth="1"/>
    <col min="22" max="22" width="33.21484375" style="9" customWidth="1"/>
    <col min="23" max="24" width="6.6640625" style="9" customWidth="1"/>
    <col min="25" max="26" width="8.4453125" style="9" bestFit="1" customWidth="1"/>
    <col min="27" max="16384" width="10.77734375" style="9" customWidth="1"/>
  </cols>
  <sheetData>
    <row r="1" ht="18.75">
      <c r="B1" s="185" t="s">
        <v>226</v>
      </c>
    </row>
    <row r="2" spans="2:9" ht="9.75" customHeight="1" thickBot="1">
      <c r="B2" s="36"/>
      <c r="E2" s="38"/>
      <c r="F2" s="391"/>
      <c r="G2" s="675"/>
      <c r="H2" s="37"/>
      <c r="I2" s="37"/>
    </row>
    <row r="3" spans="2:18" s="229" customFormat="1" ht="19.5" customHeight="1" thickBot="1">
      <c r="B3" s="230"/>
      <c r="C3" s="231"/>
      <c r="D3" s="232" t="s">
        <v>68</v>
      </c>
      <c r="E3" s="233" t="s">
        <v>227</v>
      </c>
      <c r="F3" s="451" t="s">
        <v>317</v>
      </c>
      <c r="G3" s="769" t="s">
        <v>228</v>
      </c>
      <c r="H3" s="235" t="s">
        <v>229</v>
      </c>
      <c r="I3" s="236" t="s">
        <v>230</v>
      </c>
      <c r="K3" s="230"/>
      <c r="L3" s="231"/>
      <c r="M3" s="232" t="s">
        <v>68</v>
      </c>
      <c r="N3" s="233" t="s">
        <v>231</v>
      </c>
      <c r="O3" s="234" t="s">
        <v>317</v>
      </c>
      <c r="P3" s="782" t="s">
        <v>232</v>
      </c>
      <c r="Q3" s="235" t="s">
        <v>229</v>
      </c>
      <c r="R3" s="236" t="s">
        <v>230</v>
      </c>
    </row>
    <row r="4" spans="2:18" s="229" customFormat="1" ht="19.5" customHeight="1">
      <c r="B4" s="237"/>
      <c r="C4" s="238"/>
      <c r="D4" s="239" t="s">
        <v>1</v>
      </c>
      <c r="E4" s="240" t="s">
        <v>91</v>
      </c>
      <c r="F4" s="426" t="s">
        <v>91</v>
      </c>
      <c r="G4" s="770">
        <v>1900</v>
      </c>
      <c r="H4" s="242">
        <f aca="true" t="shared" si="0" ref="H4:H12">ROUND((G4*2)*0.9,-1)</f>
        <v>3420</v>
      </c>
      <c r="I4" s="243">
        <f aca="true" t="shared" si="1" ref="I4:I12">ROUND((G4*3)*0.85,-1)</f>
        <v>4850</v>
      </c>
      <c r="K4" s="244"/>
      <c r="L4" s="245"/>
      <c r="M4" s="246" t="s">
        <v>6</v>
      </c>
      <c r="N4" s="441" t="s">
        <v>104</v>
      </c>
      <c r="O4" s="437" t="s">
        <v>325</v>
      </c>
      <c r="P4" s="783">
        <v>4400</v>
      </c>
      <c r="Q4" s="247">
        <f>ROUND((P4*2)*0.9,-1)</f>
        <v>7920</v>
      </c>
      <c r="R4" s="248">
        <f>ROUND((P4*3)*0.85,-1)</f>
        <v>11220</v>
      </c>
    </row>
    <row r="5" spans="2:18" s="229" customFormat="1" ht="19.5" customHeight="1">
      <c r="B5" s="237"/>
      <c r="C5" s="249"/>
      <c r="D5" s="250" t="s">
        <v>367</v>
      </c>
      <c r="E5" s="251" t="s">
        <v>92</v>
      </c>
      <c r="F5" s="427" t="s">
        <v>92</v>
      </c>
      <c r="G5" s="771">
        <v>1440</v>
      </c>
      <c r="H5" s="252">
        <f t="shared" si="0"/>
        <v>2590</v>
      </c>
      <c r="I5" s="253">
        <f t="shared" si="1"/>
        <v>3670</v>
      </c>
      <c r="K5" s="237" t="s">
        <v>53</v>
      </c>
      <c r="L5" s="249"/>
      <c r="M5" s="250" t="s">
        <v>7</v>
      </c>
      <c r="N5" s="427" t="s">
        <v>104</v>
      </c>
      <c r="O5" s="438" t="s">
        <v>325</v>
      </c>
      <c r="P5" s="772">
        <v>9460</v>
      </c>
      <c r="Q5" s="252">
        <f>ROUND((P5*2)*0.9,-1)</f>
        <v>17030</v>
      </c>
      <c r="R5" s="253">
        <f>ROUND((P5*3)*0.85,-1)</f>
        <v>24120</v>
      </c>
    </row>
    <row r="6" spans="2:18" s="229" customFormat="1" ht="19.5" customHeight="1">
      <c r="B6" s="237"/>
      <c r="C6" s="249"/>
      <c r="D6" s="250" t="s">
        <v>3</v>
      </c>
      <c r="E6" s="251" t="s">
        <v>93</v>
      </c>
      <c r="F6" s="427" t="s">
        <v>93</v>
      </c>
      <c r="G6" s="771">
        <v>830</v>
      </c>
      <c r="H6" s="252">
        <f t="shared" si="0"/>
        <v>1490</v>
      </c>
      <c r="I6" s="253">
        <f t="shared" si="1"/>
        <v>2120</v>
      </c>
      <c r="K6" s="237"/>
      <c r="L6" s="249" t="s">
        <v>233</v>
      </c>
      <c r="M6" s="250" t="s">
        <v>8</v>
      </c>
      <c r="N6" s="427" t="s">
        <v>104</v>
      </c>
      <c r="O6" s="438" t="s">
        <v>325</v>
      </c>
      <c r="P6" s="772">
        <v>15200</v>
      </c>
      <c r="Q6" s="252">
        <f>ROUND((P6*2)*0.9,-1)</f>
        <v>27360</v>
      </c>
      <c r="R6" s="253">
        <f>ROUND((P6*3)*0.85,-1)</f>
        <v>38760</v>
      </c>
    </row>
    <row r="7" spans="2:18" s="229" customFormat="1" ht="19.5" customHeight="1">
      <c r="B7" s="237"/>
      <c r="C7" s="249"/>
      <c r="D7" s="250" t="s">
        <v>4</v>
      </c>
      <c r="E7" s="251" t="s">
        <v>93</v>
      </c>
      <c r="F7" s="427" t="s">
        <v>93</v>
      </c>
      <c r="G7" s="771">
        <v>300</v>
      </c>
      <c r="H7" s="252">
        <f t="shared" si="0"/>
        <v>540</v>
      </c>
      <c r="I7" s="253">
        <f t="shared" si="1"/>
        <v>770</v>
      </c>
      <c r="K7" s="237"/>
      <c r="L7" s="249"/>
      <c r="M7" s="250" t="s">
        <v>85</v>
      </c>
      <c r="N7" s="427"/>
      <c r="O7" s="438"/>
      <c r="P7" s="772"/>
      <c r="Q7" s="254"/>
      <c r="R7" s="255"/>
    </row>
    <row r="8" spans="2:18" s="229" customFormat="1" ht="19.5" customHeight="1">
      <c r="B8" s="237"/>
      <c r="C8" s="249" t="s">
        <v>233</v>
      </c>
      <c r="D8" s="250" t="s">
        <v>365</v>
      </c>
      <c r="E8" s="251" t="s">
        <v>98</v>
      </c>
      <c r="F8" s="427" t="s">
        <v>318</v>
      </c>
      <c r="G8" s="771">
        <v>14080</v>
      </c>
      <c r="H8" s="252">
        <f t="shared" si="0"/>
        <v>25340</v>
      </c>
      <c r="I8" s="253">
        <f t="shared" si="1"/>
        <v>35900</v>
      </c>
      <c r="K8" s="237" t="s">
        <v>54</v>
      </c>
      <c r="L8" s="256"/>
      <c r="M8" s="257" t="s">
        <v>9</v>
      </c>
      <c r="N8" s="442" t="s">
        <v>104</v>
      </c>
      <c r="O8" s="439" t="s">
        <v>326</v>
      </c>
      <c r="P8" s="784">
        <v>690</v>
      </c>
      <c r="Q8" s="258">
        <f aca="true" t="shared" si="2" ref="Q8:Q22">ROUND((P8*2)*0.9,-1)</f>
        <v>1240</v>
      </c>
      <c r="R8" s="259">
        <f aca="true" t="shared" si="3" ref="R8:R22">ROUND((P8*3)*0.85,-1)</f>
        <v>1760</v>
      </c>
    </row>
    <row r="9" spans="2:18" s="229" customFormat="1" ht="19.5" customHeight="1">
      <c r="B9" s="237" t="s">
        <v>263</v>
      </c>
      <c r="C9" s="249" t="s">
        <v>233</v>
      </c>
      <c r="D9" s="250" t="s">
        <v>366</v>
      </c>
      <c r="E9" s="251" t="s">
        <v>99</v>
      </c>
      <c r="F9" s="427" t="s">
        <v>319</v>
      </c>
      <c r="G9" s="771">
        <v>10480</v>
      </c>
      <c r="H9" s="252">
        <f t="shared" si="0"/>
        <v>18860</v>
      </c>
      <c r="I9" s="253">
        <f t="shared" si="1"/>
        <v>26720</v>
      </c>
      <c r="K9" s="237"/>
      <c r="L9" s="238"/>
      <c r="M9" s="257" t="s">
        <v>10</v>
      </c>
      <c r="N9" s="442" t="s">
        <v>104</v>
      </c>
      <c r="O9" s="439" t="s">
        <v>326</v>
      </c>
      <c r="P9" s="784">
        <v>340</v>
      </c>
      <c r="Q9" s="258">
        <f t="shared" si="2"/>
        <v>610</v>
      </c>
      <c r="R9" s="259">
        <f t="shared" si="3"/>
        <v>870</v>
      </c>
    </row>
    <row r="10" spans="2:18" s="229" customFormat="1" ht="19.5" customHeight="1">
      <c r="B10" s="237"/>
      <c r="C10" s="249" t="s">
        <v>234</v>
      </c>
      <c r="D10" s="250" t="s">
        <v>131</v>
      </c>
      <c r="E10" s="260" t="s">
        <v>92</v>
      </c>
      <c r="F10" s="428" t="s">
        <v>92</v>
      </c>
      <c r="G10" s="772">
        <v>310</v>
      </c>
      <c r="H10" s="242">
        <f t="shared" si="0"/>
        <v>560</v>
      </c>
      <c r="I10" s="243">
        <f t="shared" si="1"/>
        <v>790</v>
      </c>
      <c r="K10" s="237"/>
      <c r="L10" s="238"/>
      <c r="M10" s="257" t="s">
        <v>11</v>
      </c>
      <c r="N10" s="442" t="s">
        <v>104</v>
      </c>
      <c r="O10" s="439" t="s">
        <v>326</v>
      </c>
      <c r="P10" s="784">
        <v>320</v>
      </c>
      <c r="Q10" s="258">
        <f t="shared" si="2"/>
        <v>580</v>
      </c>
      <c r="R10" s="259">
        <f t="shared" si="3"/>
        <v>820</v>
      </c>
    </row>
    <row r="11" spans="2:18" s="229" customFormat="1" ht="19.5" customHeight="1">
      <c r="B11" s="237"/>
      <c r="C11" s="249" t="s">
        <v>235</v>
      </c>
      <c r="D11" s="250" t="s">
        <v>171</v>
      </c>
      <c r="E11" s="260" t="s">
        <v>172</v>
      </c>
      <c r="F11" s="428" t="s">
        <v>321</v>
      </c>
      <c r="G11" s="772">
        <v>10410</v>
      </c>
      <c r="H11" s="242">
        <f t="shared" si="0"/>
        <v>18740</v>
      </c>
      <c r="I11" s="243">
        <f t="shared" si="1"/>
        <v>26550</v>
      </c>
      <c r="K11" s="237" t="s">
        <v>57</v>
      </c>
      <c r="L11" s="238"/>
      <c r="M11" s="257" t="s">
        <v>12</v>
      </c>
      <c r="N11" s="442" t="s">
        <v>104</v>
      </c>
      <c r="O11" s="439" t="s">
        <v>326</v>
      </c>
      <c r="P11" s="784">
        <v>310</v>
      </c>
      <c r="Q11" s="258">
        <f t="shared" si="2"/>
        <v>560</v>
      </c>
      <c r="R11" s="259">
        <f t="shared" si="3"/>
        <v>790</v>
      </c>
    </row>
    <row r="12" spans="2:18" s="229" customFormat="1" ht="19.5" customHeight="1">
      <c r="B12" s="237"/>
      <c r="C12" s="249" t="s">
        <v>235</v>
      </c>
      <c r="D12" s="250" t="s">
        <v>173</v>
      </c>
      <c r="E12" s="260" t="s">
        <v>151</v>
      </c>
      <c r="F12" s="428" t="s">
        <v>320</v>
      </c>
      <c r="G12" s="773">
        <v>420</v>
      </c>
      <c r="H12" s="252">
        <f t="shared" si="0"/>
        <v>760</v>
      </c>
      <c r="I12" s="253">
        <f t="shared" si="1"/>
        <v>1070</v>
      </c>
      <c r="K12" s="237"/>
      <c r="L12" s="238"/>
      <c r="M12" s="257" t="s">
        <v>13</v>
      </c>
      <c r="N12" s="442" t="s">
        <v>104</v>
      </c>
      <c r="O12" s="439" t="s">
        <v>326</v>
      </c>
      <c r="P12" s="784">
        <v>1990</v>
      </c>
      <c r="Q12" s="258">
        <f t="shared" si="2"/>
        <v>3580</v>
      </c>
      <c r="R12" s="259">
        <f t="shared" si="3"/>
        <v>5070</v>
      </c>
    </row>
    <row r="13" spans="2:18" s="229" customFormat="1" ht="19.5" customHeight="1" thickBot="1">
      <c r="B13" s="237" t="s">
        <v>264</v>
      </c>
      <c r="C13" s="261" t="s">
        <v>236</v>
      </c>
      <c r="D13" s="250"/>
      <c r="E13" s="262"/>
      <c r="F13" s="429"/>
      <c r="G13" s="771"/>
      <c r="H13" s="263"/>
      <c r="I13" s="264"/>
      <c r="K13" s="237"/>
      <c r="L13" s="238"/>
      <c r="M13" s="257" t="s">
        <v>14</v>
      </c>
      <c r="N13" s="442" t="s">
        <v>104</v>
      </c>
      <c r="O13" s="439" t="s">
        <v>326</v>
      </c>
      <c r="P13" s="784">
        <v>510</v>
      </c>
      <c r="Q13" s="258">
        <f t="shared" si="2"/>
        <v>920</v>
      </c>
      <c r="R13" s="259">
        <f t="shared" si="3"/>
        <v>1300</v>
      </c>
    </row>
    <row r="14" spans="2:18" s="229" customFormat="1" ht="19.5" customHeight="1">
      <c r="B14" s="237"/>
      <c r="C14" s="265" t="s">
        <v>183</v>
      </c>
      <c r="D14" s="266" t="s">
        <v>74</v>
      </c>
      <c r="E14" s="267" t="s">
        <v>96</v>
      </c>
      <c r="F14" s="435" t="s">
        <v>322</v>
      </c>
      <c r="G14" s="774">
        <v>3370</v>
      </c>
      <c r="H14" s="242">
        <f>ROUND((G14*2)*0.9,-1)</f>
        <v>6070</v>
      </c>
      <c r="I14" s="243">
        <f>ROUND((G14*3)*0.85,-1)</f>
        <v>8590</v>
      </c>
      <c r="K14" s="237" t="s">
        <v>58</v>
      </c>
      <c r="L14" s="238"/>
      <c r="M14" s="257" t="s">
        <v>15</v>
      </c>
      <c r="N14" s="442" t="s">
        <v>104</v>
      </c>
      <c r="O14" s="439" t="s">
        <v>326</v>
      </c>
      <c r="P14" s="784">
        <v>4140</v>
      </c>
      <c r="Q14" s="258">
        <f t="shared" si="2"/>
        <v>7450</v>
      </c>
      <c r="R14" s="259">
        <f t="shared" si="3"/>
        <v>10560</v>
      </c>
    </row>
    <row r="15" spans="2:18" s="229" customFormat="1" ht="19.5" customHeight="1">
      <c r="B15" s="237"/>
      <c r="C15" s="238" t="s">
        <v>183</v>
      </c>
      <c r="D15" s="239" t="s">
        <v>69</v>
      </c>
      <c r="E15" s="240" t="s">
        <v>184</v>
      </c>
      <c r="F15" s="430" t="s">
        <v>280</v>
      </c>
      <c r="G15" s="775">
        <v>150</v>
      </c>
      <c r="H15" s="242">
        <f>ROUND((G15*2)*0.9,-1)</f>
        <v>270</v>
      </c>
      <c r="I15" s="243">
        <f>ROUND((G15*3)*0.85,-1)</f>
        <v>380</v>
      </c>
      <c r="K15" s="237"/>
      <c r="L15" s="238"/>
      <c r="M15" s="257" t="s">
        <v>16</v>
      </c>
      <c r="N15" s="442" t="s">
        <v>104</v>
      </c>
      <c r="O15" s="439" t="s">
        <v>326</v>
      </c>
      <c r="P15" s="784">
        <v>3410</v>
      </c>
      <c r="Q15" s="258">
        <f t="shared" si="2"/>
        <v>6140</v>
      </c>
      <c r="R15" s="259">
        <f t="shared" si="3"/>
        <v>8700</v>
      </c>
    </row>
    <row r="16" spans="2:18" s="229" customFormat="1" ht="19.5" customHeight="1">
      <c r="B16" s="237"/>
      <c r="C16" s="249" t="s">
        <v>183</v>
      </c>
      <c r="D16" s="250" t="s">
        <v>114</v>
      </c>
      <c r="E16" s="251" t="s">
        <v>151</v>
      </c>
      <c r="F16" s="430" t="s">
        <v>280</v>
      </c>
      <c r="G16" s="776">
        <v>150</v>
      </c>
      <c r="H16" s="242">
        <f aca="true" t="shared" si="4" ref="H16:H45">ROUND((G16*2)*0.9,-1)</f>
        <v>270</v>
      </c>
      <c r="I16" s="243">
        <f aca="true" t="shared" si="5" ref="I16:I45">ROUND((G16*3)*0.85,-1)</f>
        <v>380</v>
      </c>
      <c r="K16" s="237"/>
      <c r="L16" s="238"/>
      <c r="M16" s="257" t="s">
        <v>513</v>
      </c>
      <c r="N16" s="442" t="s">
        <v>104</v>
      </c>
      <c r="O16" s="439" t="s">
        <v>325</v>
      </c>
      <c r="P16" s="784">
        <v>230</v>
      </c>
      <c r="Q16" s="258">
        <f t="shared" si="2"/>
        <v>410</v>
      </c>
      <c r="R16" s="259">
        <f t="shared" si="3"/>
        <v>590</v>
      </c>
    </row>
    <row r="17" spans="2:18" s="229" customFormat="1" ht="19.5" customHeight="1">
      <c r="B17" s="237" t="s">
        <v>265</v>
      </c>
      <c r="C17" s="249" t="s">
        <v>183</v>
      </c>
      <c r="D17" s="250" t="s">
        <v>115</v>
      </c>
      <c r="E17" s="251" t="s">
        <v>152</v>
      </c>
      <c r="F17" s="430" t="s">
        <v>280</v>
      </c>
      <c r="G17" s="776">
        <v>150</v>
      </c>
      <c r="H17" s="242">
        <f t="shared" si="4"/>
        <v>270</v>
      </c>
      <c r="I17" s="243">
        <f t="shared" si="5"/>
        <v>380</v>
      </c>
      <c r="K17" s="237" t="s">
        <v>55</v>
      </c>
      <c r="L17" s="238"/>
      <c r="M17" s="257" t="s">
        <v>514</v>
      </c>
      <c r="N17" s="442" t="s">
        <v>104</v>
      </c>
      <c r="O17" s="439" t="s">
        <v>325</v>
      </c>
      <c r="P17" s="784">
        <v>2040</v>
      </c>
      <c r="Q17" s="258">
        <f t="shared" si="2"/>
        <v>3670</v>
      </c>
      <c r="R17" s="259">
        <f t="shared" si="3"/>
        <v>5200</v>
      </c>
    </row>
    <row r="18" spans="2:18" s="229" customFormat="1" ht="19.5" customHeight="1">
      <c r="B18" s="237"/>
      <c r="C18" s="249" t="s">
        <v>183</v>
      </c>
      <c r="D18" s="250" t="s">
        <v>116</v>
      </c>
      <c r="E18" s="251" t="s">
        <v>153</v>
      </c>
      <c r="F18" s="430" t="s">
        <v>280</v>
      </c>
      <c r="G18" s="776">
        <v>150</v>
      </c>
      <c r="H18" s="242">
        <f t="shared" si="4"/>
        <v>270</v>
      </c>
      <c r="I18" s="243">
        <f t="shared" si="5"/>
        <v>380</v>
      </c>
      <c r="K18" s="237"/>
      <c r="L18" s="238"/>
      <c r="M18" s="257" t="s">
        <v>17</v>
      </c>
      <c r="N18" s="442" t="s">
        <v>104</v>
      </c>
      <c r="O18" s="439" t="s">
        <v>326</v>
      </c>
      <c r="P18" s="784">
        <v>670</v>
      </c>
      <c r="Q18" s="258">
        <f t="shared" si="2"/>
        <v>1210</v>
      </c>
      <c r="R18" s="259">
        <f t="shared" si="3"/>
        <v>1710</v>
      </c>
    </row>
    <row r="19" spans="2:18" s="229" customFormat="1" ht="19.5" customHeight="1">
      <c r="B19" s="237"/>
      <c r="C19" s="249" t="s">
        <v>183</v>
      </c>
      <c r="D19" s="250" t="s">
        <v>117</v>
      </c>
      <c r="E19" s="251" t="s">
        <v>154</v>
      </c>
      <c r="F19" s="430" t="s">
        <v>280</v>
      </c>
      <c r="G19" s="776">
        <v>150</v>
      </c>
      <c r="H19" s="242">
        <f t="shared" si="4"/>
        <v>270</v>
      </c>
      <c r="I19" s="243">
        <f t="shared" si="5"/>
        <v>380</v>
      </c>
      <c r="K19" s="237"/>
      <c r="L19" s="238"/>
      <c r="M19" s="257" t="s">
        <v>18</v>
      </c>
      <c r="N19" s="442" t="s">
        <v>104</v>
      </c>
      <c r="O19" s="439" t="s">
        <v>328</v>
      </c>
      <c r="P19" s="784">
        <v>240</v>
      </c>
      <c r="Q19" s="258">
        <f t="shared" si="2"/>
        <v>430</v>
      </c>
      <c r="R19" s="259">
        <f t="shared" si="3"/>
        <v>610</v>
      </c>
    </row>
    <row r="20" spans="2:18" s="229" customFormat="1" ht="19.5" customHeight="1">
      <c r="B20" s="237"/>
      <c r="C20" s="249" t="s">
        <v>183</v>
      </c>
      <c r="D20" s="250" t="s">
        <v>118</v>
      </c>
      <c r="E20" s="251" t="s">
        <v>89</v>
      </c>
      <c r="F20" s="430" t="s">
        <v>280</v>
      </c>
      <c r="G20" s="776">
        <v>150</v>
      </c>
      <c r="H20" s="242">
        <f t="shared" si="4"/>
        <v>270</v>
      </c>
      <c r="I20" s="243">
        <f t="shared" si="5"/>
        <v>380</v>
      </c>
      <c r="K20" s="237" t="s">
        <v>56</v>
      </c>
      <c r="L20" s="238"/>
      <c r="M20" s="257" t="s">
        <v>19</v>
      </c>
      <c r="N20" s="442" t="s">
        <v>104</v>
      </c>
      <c r="O20" s="439" t="s">
        <v>328</v>
      </c>
      <c r="P20" s="784">
        <v>1630</v>
      </c>
      <c r="Q20" s="258">
        <f t="shared" si="2"/>
        <v>2930</v>
      </c>
      <c r="R20" s="259">
        <f t="shared" si="3"/>
        <v>4160</v>
      </c>
    </row>
    <row r="21" spans="2:18" s="229" customFormat="1" ht="19.5" customHeight="1">
      <c r="B21" s="237" t="s">
        <v>266</v>
      </c>
      <c r="C21" s="249" t="s">
        <v>183</v>
      </c>
      <c r="D21" s="250" t="s">
        <v>119</v>
      </c>
      <c r="E21" s="251" t="s">
        <v>89</v>
      </c>
      <c r="F21" s="430" t="s">
        <v>280</v>
      </c>
      <c r="G21" s="776">
        <v>150</v>
      </c>
      <c r="H21" s="242">
        <f t="shared" si="4"/>
        <v>270</v>
      </c>
      <c r="I21" s="243">
        <f t="shared" si="5"/>
        <v>380</v>
      </c>
      <c r="K21" s="237"/>
      <c r="L21" s="238"/>
      <c r="M21" s="257" t="s">
        <v>20</v>
      </c>
      <c r="N21" s="442" t="s">
        <v>104</v>
      </c>
      <c r="O21" s="439" t="s">
        <v>326</v>
      </c>
      <c r="P21" s="784">
        <v>650</v>
      </c>
      <c r="Q21" s="268">
        <f t="shared" si="2"/>
        <v>1170</v>
      </c>
      <c r="R21" s="269">
        <f t="shared" si="3"/>
        <v>1660</v>
      </c>
    </row>
    <row r="22" spans="2:18" s="229" customFormat="1" ht="19.5" customHeight="1">
      <c r="B22" s="237"/>
      <c r="C22" s="249" t="s">
        <v>183</v>
      </c>
      <c r="D22" s="250" t="s">
        <v>120</v>
      </c>
      <c r="E22" s="251" t="s">
        <v>89</v>
      </c>
      <c r="F22" s="430" t="s">
        <v>280</v>
      </c>
      <c r="G22" s="770">
        <v>150</v>
      </c>
      <c r="H22" s="242">
        <f t="shared" si="4"/>
        <v>270</v>
      </c>
      <c r="I22" s="243">
        <f t="shared" si="5"/>
        <v>380</v>
      </c>
      <c r="K22" s="237"/>
      <c r="L22" s="249"/>
      <c r="M22" s="250" t="s">
        <v>237</v>
      </c>
      <c r="N22" s="532" t="s">
        <v>368</v>
      </c>
      <c r="O22" s="532" t="s">
        <v>325</v>
      </c>
      <c r="P22" s="785">
        <v>1190</v>
      </c>
      <c r="Q22" s="242">
        <f t="shared" si="2"/>
        <v>2140</v>
      </c>
      <c r="R22" s="243">
        <f t="shared" si="3"/>
        <v>3030</v>
      </c>
    </row>
    <row r="23" spans="2:18" s="229" customFormat="1" ht="19.5" customHeight="1" thickBot="1">
      <c r="B23" s="237"/>
      <c r="C23" s="249" t="s">
        <v>183</v>
      </c>
      <c r="D23" s="250" t="s">
        <v>70</v>
      </c>
      <c r="E23" s="251" t="s">
        <v>90</v>
      </c>
      <c r="F23" s="430" t="s">
        <v>280</v>
      </c>
      <c r="G23" s="777">
        <v>90</v>
      </c>
      <c r="H23" s="252">
        <f>ROUND((G23*2)*0.9,-1)</f>
        <v>160</v>
      </c>
      <c r="I23" s="253">
        <f t="shared" si="5"/>
        <v>230</v>
      </c>
      <c r="K23" s="270"/>
      <c r="L23" s="271"/>
      <c r="M23" s="239" t="s">
        <v>238</v>
      </c>
      <c r="N23" s="272"/>
      <c r="O23" s="440"/>
      <c r="P23" s="786"/>
      <c r="Q23" s="273"/>
      <c r="R23" s="274"/>
    </row>
    <row r="24" spans="2:18" s="229" customFormat="1" ht="19.5" customHeight="1" thickTop="1">
      <c r="B24" s="237"/>
      <c r="C24" s="249" t="s">
        <v>183</v>
      </c>
      <c r="D24" s="250" t="s">
        <v>71</v>
      </c>
      <c r="E24" s="251" t="s">
        <v>90</v>
      </c>
      <c r="F24" s="430" t="s">
        <v>280</v>
      </c>
      <c r="G24" s="778">
        <v>90</v>
      </c>
      <c r="H24" s="252">
        <f>ROUND((G24*2)*0.9,-1)</f>
        <v>160</v>
      </c>
      <c r="I24" s="253">
        <f t="shared" si="5"/>
        <v>230</v>
      </c>
      <c r="K24" s="275"/>
      <c r="L24" s="276"/>
      <c r="M24" s="277" t="s">
        <v>33</v>
      </c>
      <c r="N24" s="443" t="s">
        <v>93</v>
      </c>
      <c r="O24" s="445" t="s">
        <v>326</v>
      </c>
      <c r="P24" s="787">
        <v>340</v>
      </c>
      <c r="Q24" s="242">
        <f aca="true" t="shared" si="6" ref="Q24:Q33">ROUND((P24*2)*0.9,-1)</f>
        <v>610</v>
      </c>
      <c r="R24" s="243">
        <f aca="true" t="shared" si="7" ref="R24:R33">ROUND((P24*3)*0.85,-1)</f>
        <v>870</v>
      </c>
    </row>
    <row r="25" spans="2:18" s="229" customFormat="1" ht="19.5" customHeight="1">
      <c r="B25" s="237"/>
      <c r="C25" s="249" t="s">
        <v>183</v>
      </c>
      <c r="D25" s="250" t="s">
        <v>185</v>
      </c>
      <c r="E25" s="251" t="s">
        <v>155</v>
      </c>
      <c r="F25" s="430" t="s">
        <v>280</v>
      </c>
      <c r="G25" s="771">
        <v>90</v>
      </c>
      <c r="H25" s="242">
        <f t="shared" si="4"/>
        <v>160</v>
      </c>
      <c r="I25" s="243">
        <f t="shared" si="5"/>
        <v>230</v>
      </c>
      <c r="K25" s="237"/>
      <c r="L25" s="249"/>
      <c r="M25" s="250" t="s">
        <v>34</v>
      </c>
      <c r="N25" s="260" t="s">
        <v>93</v>
      </c>
      <c r="O25" s="446" t="s">
        <v>326</v>
      </c>
      <c r="P25" s="788">
        <v>210</v>
      </c>
      <c r="Q25" s="252">
        <f t="shared" si="6"/>
        <v>380</v>
      </c>
      <c r="R25" s="253">
        <f t="shared" si="7"/>
        <v>540</v>
      </c>
    </row>
    <row r="26" spans="2:18" s="229" customFormat="1" ht="19.5" customHeight="1">
      <c r="B26" s="237"/>
      <c r="C26" s="249" t="s">
        <v>183</v>
      </c>
      <c r="D26" s="250" t="s">
        <v>186</v>
      </c>
      <c r="E26" s="251" t="s">
        <v>90</v>
      </c>
      <c r="F26" s="430" t="s">
        <v>280</v>
      </c>
      <c r="G26" s="771">
        <v>90</v>
      </c>
      <c r="H26" s="242">
        <f t="shared" si="4"/>
        <v>160</v>
      </c>
      <c r="I26" s="243">
        <f t="shared" si="5"/>
        <v>230</v>
      </c>
      <c r="K26" s="237"/>
      <c r="L26" s="249"/>
      <c r="M26" s="250" t="s">
        <v>35</v>
      </c>
      <c r="N26" s="260" t="s">
        <v>107</v>
      </c>
      <c r="O26" s="446" t="s">
        <v>326</v>
      </c>
      <c r="P26" s="788">
        <v>30</v>
      </c>
      <c r="Q26" s="252">
        <f t="shared" si="6"/>
        <v>50</v>
      </c>
      <c r="R26" s="253">
        <f t="shared" si="7"/>
        <v>80</v>
      </c>
    </row>
    <row r="27" spans="2:18" s="229" customFormat="1" ht="19.5" customHeight="1">
      <c r="B27" s="237"/>
      <c r="C27" s="249" t="s">
        <v>183</v>
      </c>
      <c r="D27" s="250" t="s">
        <v>187</v>
      </c>
      <c r="E27" s="251" t="s">
        <v>90</v>
      </c>
      <c r="F27" s="430" t="s">
        <v>280</v>
      </c>
      <c r="G27" s="771">
        <v>90</v>
      </c>
      <c r="H27" s="242">
        <f t="shared" si="4"/>
        <v>160</v>
      </c>
      <c r="I27" s="243">
        <f t="shared" si="5"/>
        <v>230</v>
      </c>
      <c r="K27" s="237" t="s">
        <v>381</v>
      </c>
      <c r="L27" s="249"/>
      <c r="M27" s="250" t="s">
        <v>36</v>
      </c>
      <c r="N27" s="260" t="s">
        <v>108</v>
      </c>
      <c r="O27" s="446" t="s">
        <v>329</v>
      </c>
      <c r="P27" s="788">
        <v>70</v>
      </c>
      <c r="Q27" s="252">
        <f t="shared" si="6"/>
        <v>130</v>
      </c>
      <c r="R27" s="253">
        <f t="shared" si="7"/>
        <v>180</v>
      </c>
    </row>
    <row r="28" spans="2:18" s="229" customFormat="1" ht="19.5" customHeight="1">
      <c r="B28" s="237"/>
      <c r="C28" s="249" t="s">
        <v>183</v>
      </c>
      <c r="D28" s="250" t="s">
        <v>124</v>
      </c>
      <c r="E28" s="251" t="s">
        <v>103</v>
      </c>
      <c r="F28" s="426" t="s">
        <v>323</v>
      </c>
      <c r="G28" s="771">
        <v>30</v>
      </c>
      <c r="H28" s="242">
        <f t="shared" si="4"/>
        <v>50</v>
      </c>
      <c r="I28" s="243">
        <f t="shared" si="5"/>
        <v>80</v>
      </c>
      <c r="K28" s="237"/>
      <c r="L28" s="249"/>
      <c r="M28" s="250" t="s">
        <v>37</v>
      </c>
      <c r="N28" s="260" t="s">
        <v>109</v>
      </c>
      <c r="O28" s="446" t="s">
        <v>330</v>
      </c>
      <c r="P28" s="788">
        <v>20</v>
      </c>
      <c r="Q28" s="252">
        <f t="shared" si="6"/>
        <v>40</v>
      </c>
      <c r="R28" s="253">
        <f t="shared" si="7"/>
        <v>50</v>
      </c>
    </row>
    <row r="29" spans="2:18" s="229" customFormat="1" ht="19.5" customHeight="1">
      <c r="B29" s="237"/>
      <c r="C29" s="249" t="s">
        <v>183</v>
      </c>
      <c r="D29" s="250" t="s">
        <v>125</v>
      </c>
      <c r="E29" s="251" t="s">
        <v>103</v>
      </c>
      <c r="F29" s="427" t="s">
        <v>323</v>
      </c>
      <c r="G29" s="771">
        <v>30</v>
      </c>
      <c r="H29" s="242">
        <f t="shared" si="4"/>
        <v>50</v>
      </c>
      <c r="I29" s="243">
        <f t="shared" si="5"/>
        <v>80</v>
      </c>
      <c r="K29" s="278"/>
      <c r="L29" s="279"/>
      <c r="M29" s="280" t="s">
        <v>38</v>
      </c>
      <c r="N29" s="444" t="s">
        <v>110</v>
      </c>
      <c r="O29" s="447" t="s">
        <v>329</v>
      </c>
      <c r="P29" s="789">
        <v>360</v>
      </c>
      <c r="Q29" s="252">
        <f t="shared" si="6"/>
        <v>650</v>
      </c>
      <c r="R29" s="253">
        <f t="shared" si="7"/>
        <v>920</v>
      </c>
    </row>
    <row r="30" spans="2:18" s="229" customFormat="1" ht="19.5" customHeight="1">
      <c r="B30" s="237"/>
      <c r="C30" s="249" t="s">
        <v>183</v>
      </c>
      <c r="D30" s="250" t="s">
        <v>126</v>
      </c>
      <c r="E30" s="251" t="s">
        <v>156</v>
      </c>
      <c r="F30" s="427" t="s">
        <v>323</v>
      </c>
      <c r="G30" s="771">
        <v>30</v>
      </c>
      <c r="H30" s="242">
        <f t="shared" si="4"/>
        <v>50</v>
      </c>
      <c r="I30" s="243">
        <f t="shared" si="5"/>
        <v>80</v>
      </c>
      <c r="K30" s="237" t="s">
        <v>382</v>
      </c>
      <c r="L30" s="238" t="s">
        <v>239</v>
      </c>
      <c r="M30" s="239" t="s">
        <v>39</v>
      </c>
      <c r="N30" s="281" t="s">
        <v>285</v>
      </c>
      <c r="O30" s="448" t="s">
        <v>329</v>
      </c>
      <c r="P30" s="790">
        <v>290</v>
      </c>
      <c r="Q30" s="242">
        <f t="shared" si="6"/>
        <v>520</v>
      </c>
      <c r="R30" s="243">
        <f t="shared" si="7"/>
        <v>740</v>
      </c>
    </row>
    <row r="31" spans="2:18" s="229" customFormat="1" ht="19.5" customHeight="1">
      <c r="B31" s="237"/>
      <c r="C31" s="249" t="s">
        <v>183</v>
      </c>
      <c r="D31" s="250" t="s">
        <v>127</v>
      </c>
      <c r="E31" s="251" t="s">
        <v>188</v>
      </c>
      <c r="F31" s="427" t="s">
        <v>323</v>
      </c>
      <c r="G31" s="771">
        <v>30</v>
      </c>
      <c r="H31" s="242">
        <f t="shared" si="4"/>
        <v>50</v>
      </c>
      <c r="I31" s="243">
        <f t="shared" si="5"/>
        <v>80</v>
      </c>
      <c r="K31" s="237"/>
      <c r="L31" s="249" t="s">
        <v>239</v>
      </c>
      <c r="M31" s="250" t="s">
        <v>369</v>
      </c>
      <c r="N31" s="260" t="s">
        <v>93</v>
      </c>
      <c r="O31" s="446" t="s">
        <v>326</v>
      </c>
      <c r="P31" s="791">
        <v>12100</v>
      </c>
      <c r="Q31" s="242">
        <f t="shared" si="6"/>
        <v>21780</v>
      </c>
      <c r="R31" s="243">
        <f t="shared" si="7"/>
        <v>30860</v>
      </c>
    </row>
    <row r="32" spans="2:18" s="229" customFormat="1" ht="19.5" customHeight="1" thickBot="1">
      <c r="B32" s="237"/>
      <c r="C32" s="249" t="s">
        <v>183</v>
      </c>
      <c r="D32" s="250" t="s">
        <v>128</v>
      </c>
      <c r="E32" s="251" t="s">
        <v>96</v>
      </c>
      <c r="F32" s="427" t="s">
        <v>323</v>
      </c>
      <c r="G32" s="771">
        <v>30</v>
      </c>
      <c r="H32" s="242">
        <f t="shared" si="4"/>
        <v>50</v>
      </c>
      <c r="I32" s="243">
        <f t="shared" si="5"/>
        <v>80</v>
      </c>
      <c r="K32" s="237"/>
      <c r="L32" s="249" t="s">
        <v>239</v>
      </c>
      <c r="M32" s="250" t="s">
        <v>40</v>
      </c>
      <c r="N32" s="260" t="s">
        <v>92</v>
      </c>
      <c r="O32" s="449" t="s">
        <v>325</v>
      </c>
      <c r="P32" s="792">
        <v>11000</v>
      </c>
      <c r="Q32" s="242">
        <f t="shared" si="6"/>
        <v>19800</v>
      </c>
      <c r="R32" s="243">
        <f t="shared" si="7"/>
        <v>28050</v>
      </c>
    </row>
    <row r="33" spans="2:18" s="229" customFormat="1" ht="19.5" customHeight="1" thickBot="1" thickTop="1">
      <c r="B33" s="237"/>
      <c r="C33" s="249" t="s">
        <v>183</v>
      </c>
      <c r="D33" s="250" t="s">
        <v>129</v>
      </c>
      <c r="E33" s="251" t="s">
        <v>96</v>
      </c>
      <c r="F33" s="427" t="s">
        <v>323</v>
      </c>
      <c r="G33" s="771">
        <v>30</v>
      </c>
      <c r="H33" s="242">
        <f t="shared" si="4"/>
        <v>50</v>
      </c>
      <c r="I33" s="243">
        <f t="shared" si="5"/>
        <v>80</v>
      </c>
      <c r="K33" s="278" t="s">
        <v>383</v>
      </c>
      <c r="L33" s="282"/>
      <c r="M33" s="283" t="s">
        <v>502</v>
      </c>
      <c r="N33" s="284" t="s">
        <v>240</v>
      </c>
      <c r="O33" s="450"/>
      <c r="P33" s="793">
        <v>60</v>
      </c>
      <c r="Q33" s="285">
        <f t="shared" si="6"/>
        <v>110</v>
      </c>
      <c r="R33" s="286">
        <f t="shared" si="7"/>
        <v>150</v>
      </c>
    </row>
    <row r="34" spans="2:18" s="229" customFormat="1" ht="19.5" customHeight="1" thickTop="1">
      <c r="B34" s="237"/>
      <c r="C34" s="249" t="s">
        <v>183</v>
      </c>
      <c r="D34" s="250" t="s">
        <v>130</v>
      </c>
      <c r="E34" s="251" t="s">
        <v>96</v>
      </c>
      <c r="F34" s="427" t="s">
        <v>323</v>
      </c>
      <c r="G34" s="771">
        <v>30</v>
      </c>
      <c r="H34" s="242">
        <f t="shared" si="4"/>
        <v>50</v>
      </c>
      <c r="I34" s="243">
        <f t="shared" si="5"/>
        <v>80</v>
      </c>
      <c r="K34" s="278"/>
      <c r="L34" s="287" t="s">
        <v>241</v>
      </c>
      <c r="M34" s="533" t="s">
        <v>374</v>
      </c>
      <c r="N34" s="540" t="s">
        <v>376</v>
      </c>
      <c r="O34" s="536" t="s">
        <v>370</v>
      </c>
      <c r="P34" s="794">
        <v>2150</v>
      </c>
      <c r="Q34" s="534"/>
      <c r="R34" s="535"/>
    </row>
    <row r="35" spans="2:18" s="229" customFormat="1" ht="19.5" customHeight="1">
      <c r="B35" s="237"/>
      <c r="C35" s="290" t="s">
        <v>183</v>
      </c>
      <c r="D35" s="250" t="s">
        <v>73</v>
      </c>
      <c r="E35" s="251" t="s">
        <v>189</v>
      </c>
      <c r="F35" s="427" t="s">
        <v>310</v>
      </c>
      <c r="G35" s="771">
        <v>20</v>
      </c>
      <c r="H35" s="242">
        <f t="shared" si="4"/>
        <v>40</v>
      </c>
      <c r="I35" s="243">
        <f t="shared" si="5"/>
        <v>50</v>
      </c>
      <c r="K35" s="278"/>
      <c r="L35" s="287" t="s">
        <v>378</v>
      </c>
      <c r="M35" s="239" t="s">
        <v>375</v>
      </c>
      <c r="N35" s="426" t="s">
        <v>377</v>
      </c>
      <c r="O35" s="537" t="s">
        <v>370</v>
      </c>
      <c r="P35" s="770">
        <v>1080</v>
      </c>
      <c r="Q35" s="288"/>
      <c r="R35" s="289"/>
    </row>
    <row r="36" spans="2:18" s="229" customFormat="1" ht="19.5" customHeight="1">
      <c r="B36" s="237"/>
      <c r="C36" s="249" t="s">
        <v>183</v>
      </c>
      <c r="D36" s="250" t="s">
        <v>75</v>
      </c>
      <c r="E36" s="251" t="s">
        <v>97</v>
      </c>
      <c r="F36" s="427" t="s">
        <v>163</v>
      </c>
      <c r="G36" s="771">
        <v>360</v>
      </c>
      <c r="H36" s="242">
        <f t="shared" si="4"/>
        <v>650</v>
      </c>
      <c r="I36" s="243">
        <f t="shared" si="5"/>
        <v>920</v>
      </c>
      <c r="K36" s="278"/>
      <c r="L36" s="287" t="s">
        <v>241</v>
      </c>
      <c r="M36" s="280" t="s">
        <v>372</v>
      </c>
      <c r="N36" s="291"/>
      <c r="O36" s="538" t="s">
        <v>371</v>
      </c>
      <c r="P36" s="795">
        <v>1030</v>
      </c>
      <c r="Q36" s="292"/>
      <c r="R36" s="293"/>
    </row>
    <row r="37" spans="2:18" s="229" customFormat="1" ht="19.5" customHeight="1" thickBot="1">
      <c r="B37" s="237"/>
      <c r="C37" s="249" t="s">
        <v>183</v>
      </c>
      <c r="D37" s="250" t="s">
        <v>76</v>
      </c>
      <c r="E37" s="251" t="s">
        <v>93</v>
      </c>
      <c r="F37" s="427" t="s">
        <v>93</v>
      </c>
      <c r="G37" s="771">
        <v>650</v>
      </c>
      <c r="H37" s="242">
        <f t="shared" si="4"/>
        <v>1170</v>
      </c>
      <c r="I37" s="243">
        <f t="shared" si="5"/>
        <v>1660</v>
      </c>
      <c r="K37" s="294"/>
      <c r="L37" s="295" t="s">
        <v>241</v>
      </c>
      <c r="M37" s="296" t="s">
        <v>373</v>
      </c>
      <c r="N37" s="297"/>
      <c r="O37" s="539" t="s">
        <v>370</v>
      </c>
      <c r="P37" s="786">
        <v>870</v>
      </c>
      <c r="Q37" s="298"/>
      <c r="R37" s="299"/>
    </row>
    <row r="38" spans="2:17" s="229" customFormat="1" ht="19.5" customHeight="1">
      <c r="B38" s="237"/>
      <c r="C38" s="249" t="s">
        <v>183</v>
      </c>
      <c r="D38" s="250" t="s">
        <v>77</v>
      </c>
      <c r="E38" s="251" t="s">
        <v>100</v>
      </c>
      <c r="F38" s="427" t="s">
        <v>323</v>
      </c>
      <c r="G38" s="771">
        <v>640</v>
      </c>
      <c r="H38" s="242">
        <f t="shared" si="4"/>
        <v>1150</v>
      </c>
      <c r="I38" s="243">
        <f t="shared" si="5"/>
        <v>1630</v>
      </c>
      <c r="L38" s="300"/>
      <c r="M38" s="239"/>
      <c r="N38" s="239"/>
      <c r="O38" s="239"/>
      <c r="P38" s="796"/>
      <c r="Q38" s="239"/>
    </row>
    <row r="39" spans="2:17" s="229" customFormat="1" ht="19.5" customHeight="1" thickBot="1">
      <c r="B39" s="237"/>
      <c r="C39" s="249" t="s">
        <v>242</v>
      </c>
      <c r="D39" s="250" t="s">
        <v>78</v>
      </c>
      <c r="E39" s="251" t="s">
        <v>101</v>
      </c>
      <c r="F39" s="427" t="s">
        <v>324</v>
      </c>
      <c r="G39" s="771">
        <v>340</v>
      </c>
      <c r="H39" s="242">
        <f t="shared" si="4"/>
        <v>610</v>
      </c>
      <c r="I39" s="243">
        <f t="shared" si="5"/>
        <v>870</v>
      </c>
      <c r="K39" s="229" t="s">
        <v>225</v>
      </c>
      <c r="L39" s="300"/>
      <c r="M39" s="239"/>
      <c r="N39" s="239"/>
      <c r="O39" s="239"/>
      <c r="P39" s="796"/>
      <c r="Q39" s="239"/>
    </row>
    <row r="40" spans="2:18" s="229" customFormat="1" ht="19.5" customHeight="1" thickBot="1">
      <c r="B40" s="237"/>
      <c r="C40" s="249" t="s">
        <v>245</v>
      </c>
      <c r="D40" s="250" t="s">
        <v>79</v>
      </c>
      <c r="E40" s="251" t="s">
        <v>95</v>
      </c>
      <c r="F40" s="427" t="s">
        <v>324</v>
      </c>
      <c r="G40" s="771">
        <v>340</v>
      </c>
      <c r="H40" s="242">
        <f t="shared" si="4"/>
        <v>610</v>
      </c>
      <c r="I40" s="243">
        <f t="shared" si="5"/>
        <v>870</v>
      </c>
      <c r="K40" s="301"/>
      <c r="L40" s="231"/>
      <c r="M40" s="302" t="s">
        <v>68</v>
      </c>
      <c r="N40" s="451" t="s">
        <v>220</v>
      </c>
      <c r="O40" s="451" t="s">
        <v>317</v>
      </c>
      <c r="P40" s="769" t="s">
        <v>232</v>
      </c>
      <c r="Q40" s="235" t="s">
        <v>243</v>
      </c>
      <c r="R40" s="236" t="s">
        <v>244</v>
      </c>
    </row>
    <row r="41" spans="2:18" s="229" customFormat="1" ht="19.5" customHeight="1">
      <c r="B41" s="237"/>
      <c r="C41" s="249" t="s">
        <v>242</v>
      </c>
      <c r="D41" s="250" t="s">
        <v>80</v>
      </c>
      <c r="E41" s="251" t="s">
        <v>102</v>
      </c>
      <c r="F41" s="427" t="s">
        <v>324</v>
      </c>
      <c r="G41" s="771">
        <v>340</v>
      </c>
      <c r="H41" s="242">
        <f t="shared" si="4"/>
        <v>610</v>
      </c>
      <c r="I41" s="243">
        <f t="shared" si="5"/>
        <v>870</v>
      </c>
      <c r="K41" s="303"/>
      <c r="L41" s="304" t="s">
        <v>246</v>
      </c>
      <c r="M41" s="305" t="s">
        <v>0</v>
      </c>
      <c r="N41" s="306" t="s">
        <v>247</v>
      </c>
      <c r="O41" s="452" t="s">
        <v>247</v>
      </c>
      <c r="P41" s="797">
        <v>4320</v>
      </c>
      <c r="Q41" s="242">
        <f aca="true" t="shared" si="8" ref="Q41:Q46">ROUND((P41*2)*0.9,-1)</f>
        <v>7780</v>
      </c>
      <c r="R41" s="243">
        <f aca="true" t="shared" si="9" ref="R41:R46">ROUND((P41*3)*0.85,-1)</f>
        <v>11020</v>
      </c>
    </row>
    <row r="42" spans="2:18" s="229" customFormat="1" ht="19.5" customHeight="1">
      <c r="B42" s="237"/>
      <c r="C42" s="249" t="s">
        <v>242</v>
      </c>
      <c r="D42" s="250" t="s">
        <v>364</v>
      </c>
      <c r="E42" s="251" t="s">
        <v>103</v>
      </c>
      <c r="F42" s="427" t="s">
        <v>323</v>
      </c>
      <c r="G42" s="771">
        <v>640</v>
      </c>
      <c r="H42" s="242">
        <f t="shared" si="4"/>
        <v>1150</v>
      </c>
      <c r="I42" s="243">
        <f t="shared" si="5"/>
        <v>1630</v>
      </c>
      <c r="K42" s="307"/>
      <c r="L42" s="308"/>
      <c r="M42" s="309" t="s">
        <v>512</v>
      </c>
      <c r="N42" s="310" t="s">
        <v>247</v>
      </c>
      <c r="O42" s="430" t="s">
        <v>247</v>
      </c>
      <c r="P42" s="798">
        <v>2200</v>
      </c>
      <c r="Q42" s="242">
        <f t="shared" si="8"/>
        <v>3960</v>
      </c>
      <c r="R42" s="243">
        <f t="shared" si="9"/>
        <v>5610</v>
      </c>
    </row>
    <row r="43" spans="2:19" s="229" customFormat="1" ht="19.5" customHeight="1">
      <c r="B43" s="237"/>
      <c r="C43" s="249" t="s">
        <v>242</v>
      </c>
      <c r="D43" s="250" t="s">
        <v>82</v>
      </c>
      <c r="E43" s="251" t="s">
        <v>103</v>
      </c>
      <c r="F43" s="427" t="s">
        <v>323</v>
      </c>
      <c r="G43" s="771">
        <v>180</v>
      </c>
      <c r="H43" s="242">
        <f t="shared" si="4"/>
        <v>320</v>
      </c>
      <c r="I43" s="243">
        <f t="shared" si="5"/>
        <v>460</v>
      </c>
      <c r="K43" s="307"/>
      <c r="L43" s="308" t="s">
        <v>248</v>
      </c>
      <c r="M43" s="309" t="s">
        <v>41</v>
      </c>
      <c r="N43" s="310" t="s">
        <v>247</v>
      </c>
      <c r="O43" s="430" t="s">
        <v>247</v>
      </c>
      <c r="P43" s="807">
        <v>8130</v>
      </c>
      <c r="Q43" s="808">
        <f t="shared" si="8"/>
        <v>14630</v>
      </c>
      <c r="R43" s="809">
        <f t="shared" si="9"/>
        <v>20730</v>
      </c>
      <c r="S43" s="229" t="s">
        <v>527</v>
      </c>
    </row>
    <row r="44" spans="2:18" s="229" customFormat="1" ht="19.5" customHeight="1">
      <c r="B44" s="237"/>
      <c r="C44" s="249" t="s">
        <v>242</v>
      </c>
      <c r="D44" s="250" t="s">
        <v>83</v>
      </c>
      <c r="E44" s="251" t="s">
        <v>96</v>
      </c>
      <c r="F44" s="427" t="s">
        <v>323</v>
      </c>
      <c r="G44" s="771">
        <v>180</v>
      </c>
      <c r="H44" s="242">
        <f t="shared" si="4"/>
        <v>320</v>
      </c>
      <c r="I44" s="243">
        <f t="shared" si="5"/>
        <v>460</v>
      </c>
      <c r="K44" s="307"/>
      <c r="L44" s="542"/>
      <c r="M44" s="305" t="s">
        <v>390</v>
      </c>
      <c r="N44" s="306" t="s">
        <v>326</v>
      </c>
      <c r="O44" s="452" t="s">
        <v>325</v>
      </c>
      <c r="P44" s="799">
        <v>370</v>
      </c>
      <c r="Q44" s="242">
        <f t="shared" si="8"/>
        <v>670</v>
      </c>
      <c r="R44" s="243">
        <f t="shared" si="9"/>
        <v>940</v>
      </c>
    </row>
    <row r="45" spans="2:18" s="229" customFormat="1" ht="19.5" customHeight="1" thickBot="1">
      <c r="B45" s="317"/>
      <c r="C45" s="318" t="s">
        <v>242</v>
      </c>
      <c r="D45" s="319" t="s">
        <v>84</v>
      </c>
      <c r="E45" s="320" t="s">
        <v>96</v>
      </c>
      <c r="F45" s="436" t="s">
        <v>323</v>
      </c>
      <c r="G45" s="779">
        <v>240</v>
      </c>
      <c r="H45" s="321">
        <f t="shared" si="4"/>
        <v>430</v>
      </c>
      <c r="I45" s="322">
        <f t="shared" si="5"/>
        <v>610</v>
      </c>
      <c r="K45" s="307"/>
      <c r="L45" s="542"/>
      <c r="M45" s="309" t="s">
        <v>391</v>
      </c>
      <c r="N45" s="306" t="s">
        <v>326</v>
      </c>
      <c r="O45" s="452" t="s">
        <v>164</v>
      </c>
      <c r="P45" s="800">
        <v>130</v>
      </c>
      <c r="Q45" s="242">
        <f t="shared" si="8"/>
        <v>230</v>
      </c>
      <c r="R45" s="243">
        <f t="shared" si="9"/>
        <v>330</v>
      </c>
    </row>
    <row r="46" spans="2:18" s="229" customFormat="1" ht="19.5" customHeight="1" thickBot="1" thickTop="1">
      <c r="B46" s="237"/>
      <c r="C46" s="238"/>
      <c r="D46" s="239" t="s">
        <v>512</v>
      </c>
      <c r="E46" s="324" t="s">
        <v>104</v>
      </c>
      <c r="F46" s="431" t="s">
        <v>325</v>
      </c>
      <c r="G46" s="770">
        <v>2200</v>
      </c>
      <c r="H46" s="242">
        <f aca="true" t="shared" si="10" ref="H46:H56">ROUND((G46*2)*0.9,-1)</f>
        <v>3960</v>
      </c>
      <c r="I46" s="243">
        <f aca="true" t="shared" si="11" ref="I46:I55">ROUND((G46*3)*0.85,-1)</f>
        <v>5610</v>
      </c>
      <c r="K46" s="311"/>
      <c r="L46" s="312"/>
      <c r="M46" s="313" t="s">
        <v>502</v>
      </c>
      <c r="N46" s="314" t="s">
        <v>223</v>
      </c>
      <c r="O46" s="314" t="s">
        <v>327</v>
      </c>
      <c r="P46" s="801">
        <v>60</v>
      </c>
      <c r="Q46" s="315">
        <f t="shared" si="8"/>
        <v>110</v>
      </c>
      <c r="R46" s="316">
        <f t="shared" si="9"/>
        <v>150</v>
      </c>
    </row>
    <row r="47" spans="2:17" s="229" customFormat="1" ht="19.5" customHeight="1">
      <c r="B47" s="237" t="s">
        <v>59</v>
      </c>
      <c r="C47" s="249"/>
      <c r="D47" s="250" t="s">
        <v>21</v>
      </c>
      <c r="E47" s="251" t="s">
        <v>92</v>
      </c>
      <c r="F47" s="432" t="s">
        <v>326</v>
      </c>
      <c r="G47" s="771">
        <v>350</v>
      </c>
      <c r="H47" s="252">
        <f t="shared" si="10"/>
        <v>630</v>
      </c>
      <c r="I47" s="253">
        <f t="shared" si="11"/>
        <v>890</v>
      </c>
      <c r="L47" s="300"/>
      <c r="M47" s="239"/>
      <c r="N47" s="239"/>
      <c r="O47" s="239"/>
      <c r="P47" s="796"/>
      <c r="Q47" s="239"/>
    </row>
    <row r="48" spans="2:17" s="229" customFormat="1" ht="19.5" customHeight="1" thickBot="1">
      <c r="B48" s="237"/>
      <c r="C48" s="249"/>
      <c r="D48" s="250" t="s">
        <v>22</v>
      </c>
      <c r="E48" s="251" t="s">
        <v>92</v>
      </c>
      <c r="F48" s="432" t="s">
        <v>326</v>
      </c>
      <c r="G48" s="771">
        <v>720</v>
      </c>
      <c r="H48" s="252">
        <f t="shared" si="10"/>
        <v>1300</v>
      </c>
      <c r="I48" s="253">
        <f t="shared" si="11"/>
        <v>1840</v>
      </c>
      <c r="K48" s="229" t="s">
        <v>249</v>
      </c>
      <c r="L48" s="323"/>
      <c r="N48" s="323"/>
      <c r="O48" s="323"/>
      <c r="P48" s="802"/>
      <c r="Q48" s="239"/>
    </row>
    <row r="49" spans="2:18" s="229" customFormat="1" ht="19.5" customHeight="1" thickBot="1">
      <c r="B49" s="237" t="s">
        <v>60</v>
      </c>
      <c r="C49" s="249"/>
      <c r="D49" s="250" t="s">
        <v>23</v>
      </c>
      <c r="E49" s="251" t="s">
        <v>92</v>
      </c>
      <c r="F49" s="432" t="s">
        <v>326</v>
      </c>
      <c r="G49" s="771">
        <v>1110</v>
      </c>
      <c r="H49" s="252">
        <f t="shared" si="10"/>
        <v>2000</v>
      </c>
      <c r="I49" s="253">
        <f t="shared" si="11"/>
        <v>2830</v>
      </c>
      <c r="K49" s="325"/>
      <c r="L49" s="326"/>
      <c r="M49" s="302" t="s">
        <v>68</v>
      </c>
      <c r="N49" s="451" t="s">
        <v>250</v>
      </c>
      <c r="O49" s="451" t="s">
        <v>317</v>
      </c>
      <c r="P49" s="803" t="s">
        <v>251</v>
      </c>
      <c r="Q49" s="235"/>
      <c r="R49" s="236"/>
    </row>
    <row r="50" spans="2:18" s="229" customFormat="1" ht="19.5" customHeight="1">
      <c r="B50" s="237" t="s">
        <v>55</v>
      </c>
      <c r="C50" s="249"/>
      <c r="D50" s="250" t="s">
        <v>24</v>
      </c>
      <c r="E50" s="251" t="s">
        <v>92</v>
      </c>
      <c r="F50" s="432" t="s">
        <v>326</v>
      </c>
      <c r="G50" s="771">
        <v>7210</v>
      </c>
      <c r="H50" s="252">
        <f t="shared" si="10"/>
        <v>12980</v>
      </c>
      <c r="I50" s="253">
        <f t="shared" si="11"/>
        <v>18390</v>
      </c>
      <c r="K50" s="327"/>
      <c r="L50" s="328"/>
      <c r="M50" s="329" t="s">
        <v>384</v>
      </c>
      <c r="N50" s="330" t="s">
        <v>252</v>
      </c>
      <c r="O50" s="453" t="s">
        <v>252</v>
      </c>
      <c r="P50" s="804">
        <v>3360</v>
      </c>
      <c r="Q50" s="242"/>
      <c r="R50" s="243"/>
    </row>
    <row r="51" spans="2:18" s="229" customFormat="1" ht="19.5" customHeight="1">
      <c r="B51" s="237"/>
      <c r="C51" s="249"/>
      <c r="D51" s="250" t="s">
        <v>25</v>
      </c>
      <c r="E51" s="251" t="s">
        <v>92</v>
      </c>
      <c r="F51" s="432" t="s">
        <v>326</v>
      </c>
      <c r="G51" s="771">
        <v>1100</v>
      </c>
      <c r="H51" s="252">
        <f t="shared" si="10"/>
        <v>1980</v>
      </c>
      <c r="I51" s="253">
        <f t="shared" si="11"/>
        <v>2810</v>
      </c>
      <c r="K51" s="327"/>
      <c r="L51" s="331"/>
      <c r="M51" s="309" t="s">
        <v>385</v>
      </c>
      <c r="N51" s="310" t="s">
        <v>253</v>
      </c>
      <c r="O51" s="430" t="s">
        <v>253</v>
      </c>
      <c r="P51" s="798">
        <v>4750</v>
      </c>
      <c r="Q51" s="242"/>
      <c r="R51" s="243"/>
    </row>
    <row r="52" spans="2:18" s="229" customFormat="1" ht="19.5" customHeight="1">
      <c r="B52" s="237" t="s">
        <v>56</v>
      </c>
      <c r="C52" s="249"/>
      <c r="D52" s="250" t="s">
        <v>26</v>
      </c>
      <c r="E52" s="251" t="s">
        <v>105</v>
      </c>
      <c r="F52" s="432" t="s">
        <v>326</v>
      </c>
      <c r="G52" s="771">
        <v>210</v>
      </c>
      <c r="H52" s="252">
        <f t="shared" si="10"/>
        <v>380</v>
      </c>
      <c r="I52" s="253">
        <f t="shared" si="11"/>
        <v>540</v>
      </c>
      <c r="K52" s="327"/>
      <c r="L52" s="331"/>
      <c r="M52" s="332" t="s">
        <v>386</v>
      </c>
      <c r="N52" s="330" t="s">
        <v>252</v>
      </c>
      <c r="O52" s="453" t="s">
        <v>252</v>
      </c>
      <c r="P52" s="805">
        <v>3820</v>
      </c>
      <c r="Q52" s="242"/>
      <c r="R52" s="243"/>
    </row>
    <row r="53" spans="2:18" s="229" customFormat="1" ht="19.5" customHeight="1">
      <c r="B53" s="237"/>
      <c r="C53" s="249"/>
      <c r="D53" s="250" t="s">
        <v>27</v>
      </c>
      <c r="E53" s="251" t="s">
        <v>95</v>
      </c>
      <c r="F53" s="432" t="s">
        <v>326</v>
      </c>
      <c r="G53" s="771">
        <v>310</v>
      </c>
      <c r="H53" s="252">
        <f t="shared" si="10"/>
        <v>560</v>
      </c>
      <c r="I53" s="253">
        <f t="shared" si="11"/>
        <v>790</v>
      </c>
      <c r="K53" s="327"/>
      <c r="L53" s="331"/>
      <c r="M53" s="309" t="s">
        <v>387</v>
      </c>
      <c r="N53" s="310" t="s">
        <v>254</v>
      </c>
      <c r="O53" s="430" t="s">
        <v>331</v>
      </c>
      <c r="P53" s="798">
        <v>1550</v>
      </c>
      <c r="Q53" s="242"/>
      <c r="R53" s="243"/>
    </row>
    <row r="54" spans="2:18" s="229" customFormat="1" ht="19.5" customHeight="1" thickBot="1">
      <c r="B54" s="237"/>
      <c r="C54" s="249"/>
      <c r="D54" s="250" t="s">
        <v>28</v>
      </c>
      <c r="E54" s="251" t="s">
        <v>106</v>
      </c>
      <c r="F54" s="432" t="s">
        <v>326</v>
      </c>
      <c r="G54" s="771">
        <v>1110</v>
      </c>
      <c r="H54" s="252">
        <f t="shared" si="10"/>
        <v>2000</v>
      </c>
      <c r="I54" s="253">
        <f t="shared" si="11"/>
        <v>2830</v>
      </c>
      <c r="K54" s="333"/>
      <c r="L54" s="334"/>
      <c r="M54" s="335" t="s">
        <v>508</v>
      </c>
      <c r="N54" s="336"/>
      <c r="O54" s="336"/>
      <c r="P54" s="806">
        <v>60</v>
      </c>
      <c r="Q54" s="337"/>
      <c r="R54" s="338"/>
    </row>
    <row r="55" spans="2:17" s="229" customFormat="1" ht="19.5" customHeight="1" thickBot="1">
      <c r="B55" s="317"/>
      <c r="C55" s="318" t="s">
        <v>235</v>
      </c>
      <c r="D55" s="319" t="s">
        <v>150</v>
      </c>
      <c r="E55" s="355" t="s">
        <v>92</v>
      </c>
      <c r="F55" s="433" t="s">
        <v>326</v>
      </c>
      <c r="G55" s="780">
        <v>1100</v>
      </c>
      <c r="H55" s="273">
        <f t="shared" si="10"/>
        <v>1980</v>
      </c>
      <c r="I55" s="274">
        <f t="shared" si="11"/>
        <v>2810</v>
      </c>
      <c r="L55" s="300"/>
      <c r="M55" s="239"/>
      <c r="N55" s="239"/>
      <c r="O55" s="239"/>
      <c r="P55" s="796"/>
      <c r="Q55" s="239"/>
    </row>
    <row r="56" spans="2:18" s="229" customFormat="1" ht="19.5" customHeight="1" thickBot="1" thickTop="1">
      <c r="B56" s="354"/>
      <c r="C56" s="356" t="s">
        <v>261</v>
      </c>
      <c r="D56" s="524" t="s">
        <v>262</v>
      </c>
      <c r="E56" s="355" t="s">
        <v>92</v>
      </c>
      <c r="F56" s="434" t="s">
        <v>325</v>
      </c>
      <c r="G56" s="780">
        <v>12250</v>
      </c>
      <c r="H56" s="273">
        <f t="shared" si="10"/>
        <v>22050</v>
      </c>
      <c r="I56" s="274">
        <f>ROUND((G56*3)*0.85,-1)</f>
        <v>31240</v>
      </c>
      <c r="K56" s="230"/>
      <c r="L56" s="231"/>
      <c r="M56" s="232" t="s">
        <v>68</v>
      </c>
      <c r="N56" s="235" t="s">
        <v>334</v>
      </c>
      <c r="O56" s="454" t="s">
        <v>317</v>
      </c>
      <c r="P56" s="782" t="s">
        <v>255</v>
      </c>
      <c r="Q56" s="541" t="s">
        <v>193</v>
      </c>
      <c r="R56" s="236" t="s">
        <v>194</v>
      </c>
    </row>
    <row r="57" spans="2:18" s="229" customFormat="1" ht="19.5" customHeight="1" thickTop="1">
      <c r="B57" s="275" t="s">
        <v>61</v>
      </c>
      <c r="C57" s="249" t="s">
        <v>256</v>
      </c>
      <c r="D57" s="526" t="s">
        <v>361</v>
      </c>
      <c r="E57" s="251" t="s">
        <v>92</v>
      </c>
      <c r="F57" s="427" t="s">
        <v>92</v>
      </c>
      <c r="G57" s="771">
        <v>19770</v>
      </c>
      <c r="H57" s="252">
        <f>ROUND((G57*2)*0.9,-1)</f>
        <v>35590</v>
      </c>
      <c r="I57" s="253">
        <f>ROUND((G57*3)*0.85,-1)</f>
        <v>50410</v>
      </c>
      <c r="K57" s="327"/>
      <c r="L57" s="287"/>
      <c r="M57" s="305" t="s">
        <v>195</v>
      </c>
      <c r="N57" s="306" t="s">
        <v>164</v>
      </c>
      <c r="O57" s="452" t="s">
        <v>164</v>
      </c>
      <c r="P57" s="797">
        <v>510</v>
      </c>
      <c r="Q57" s="242">
        <f aca="true" t="shared" si="12" ref="Q57:Q69">ROUND((P57*2)*0.9,-1)</f>
        <v>920</v>
      </c>
      <c r="R57" s="243">
        <f aca="true" t="shared" si="13" ref="R57:R69">ROUND((P57*3)*0.85,-1)</f>
        <v>1300</v>
      </c>
    </row>
    <row r="58" spans="2:18" s="229" customFormat="1" ht="19.5" customHeight="1">
      <c r="B58" s="237" t="s">
        <v>62</v>
      </c>
      <c r="C58" s="527"/>
      <c r="D58" s="528" t="s">
        <v>348</v>
      </c>
      <c r="E58" s="251"/>
      <c r="F58" s="432"/>
      <c r="G58" s="771"/>
      <c r="H58" s="252"/>
      <c r="I58" s="253"/>
      <c r="K58" s="327"/>
      <c r="L58" s="339"/>
      <c r="M58" s="309" t="s">
        <v>45</v>
      </c>
      <c r="N58" s="310" t="s">
        <v>166</v>
      </c>
      <c r="O58" s="430" t="s">
        <v>301</v>
      </c>
      <c r="P58" s="798">
        <v>1420</v>
      </c>
      <c r="Q58" s="242">
        <f t="shared" si="12"/>
        <v>2560</v>
      </c>
      <c r="R58" s="243">
        <f t="shared" si="13"/>
        <v>3620</v>
      </c>
    </row>
    <row r="59" spans="2:18" s="229" customFormat="1" ht="19.5" customHeight="1">
      <c r="B59" s="237" t="s">
        <v>63</v>
      </c>
      <c r="C59" s="527" t="s">
        <v>362</v>
      </c>
      <c r="D59" s="529" t="s">
        <v>345</v>
      </c>
      <c r="E59" s="251"/>
      <c r="F59" s="432"/>
      <c r="G59" s="771"/>
      <c r="H59" s="252"/>
      <c r="I59" s="253"/>
      <c r="K59" s="307" t="s">
        <v>196</v>
      </c>
      <c r="L59" s="339"/>
      <c r="M59" s="309" t="s">
        <v>167</v>
      </c>
      <c r="N59" s="310" t="s">
        <v>164</v>
      </c>
      <c r="O59" s="430" t="s">
        <v>164</v>
      </c>
      <c r="P59" s="798">
        <v>2680</v>
      </c>
      <c r="Q59" s="242">
        <f t="shared" si="12"/>
        <v>4820</v>
      </c>
      <c r="R59" s="243">
        <f t="shared" si="13"/>
        <v>6830</v>
      </c>
    </row>
    <row r="60" spans="2:18" s="229" customFormat="1" ht="19.5" customHeight="1" thickBot="1">
      <c r="B60" s="270" t="s">
        <v>64</v>
      </c>
      <c r="C60" s="530"/>
      <c r="D60" s="531" t="s">
        <v>363</v>
      </c>
      <c r="E60" s="262"/>
      <c r="F60" s="525"/>
      <c r="G60" s="781"/>
      <c r="H60" s="337"/>
      <c r="I60" s="338"/>
      <c r="K60" s="307"/>
      <c r="L60" s="339"/>
      <c r="M60" s="309" t="s">
        <v>168</v>
      </c>
      <c r="N60" s="310" t="s">
        <v>164</v>
      </c>
      <c r="O60" s="430" t="s">
        <v>164</v>
      </c>
      <c r="P60" s="798">
        <v>2680</v>
      </c>
      <c r="Q60" s="242">
        <f t="shared" si="12"/>
        <v>4820</v>
      </c>
      <c r="R60" s="243">
        <f t="shared" si="13"/>
        <v>6830</v>
      </c>
    </row>
    <row r="61" spans="2:18" s="229" customFormat="1" ht="19.5" customHeight="1">
      <c r="B61" s="723"/>
      <c r="C61" s="724"/>
      <c r="D61" s="725"/>
      <c r="E61" s="726"/>
      <c r="F61" s="300"/>
      <c r="G61" s="770"/>
      <c r="H61" s="241"/>
      <c r="I61" s="241"/>
      <c r="K61" s="307" t="s">
        <v>197</v>
      </c>
      <c r="L61" s="339"/>
      <c r="M61" s="309" t="s">
        <v>169</v>
      </c>
      <c r="N61" s="310" t="s">
        <v>164</v>
      </c>
      <c r="O61" s="430" t="s">
        <v>164</v>
      </c>
      <c r="P61" s="798">
        <v>2680</v>
      </c>
      <c r="Q61" s="242">
        <f t="shared" si="12"/>
        <v>4820</v>
      </c>
      <c r="R61" s="243">
        <f t="shared" si="13"/>
        <v>6830</v>
      </c>
    </row>
    <row r="62" spans="3:18" s="229" customFormat="1" ht="19.5" customHeight="1">
      <c r="C62" s="340"/>
      <c r="F62" s="340"/>
      <c r="G62" s="748"/>
      <c r="K62" s="307"/>
      <c r="L62" s="339"/>
      <c r="M62" s="309" t="s">
        <v>46</v>
      </c>
      <c r="N62" s="310" t="s">
        <v>170</v>
      </c>
      <c r="O62" s="430" t="s">
        <v>302</v>
      </c>
      <c r="P62" s="798">
        <v>720</v>
      </c>
      <c r="Q62" s="242">
        <f t="shared" si="12"/>
        <v>1300</v>
      </c>
      <c r="R62" s="243">
        <f t="shared" si="13"/>
        <v>1840</v>
      </c>
    </row>
    <row r="63" spans="2:18" s="229" customFormat="1" ht="19.5" customHeight="1">
      <c r="B63" s="341" t="s">
        <v>259</v>
      </c>
      <c r="C63" s="340"/>
      <c r="F63" s="340"/>
      <c r="G63" s="748"/>
      <c r="K63" s="307" t="s">
        <v>165</v>
      </c>
      <c r="L63" s="339"/>
      <c r="M63" s="309" t="s">
        <v>48</v>
      </c>
      <c r="N63" s="310" t="s">
        <v>332</v>
      </c>
      <c r="O63" s="430" t="s">
        <v>301</v>
      </c>
      <c r="P63" s="798">
        <v>290</v>
      </c>
      <c r="Q63" s="242">
        <f t="shared" si="12"/>
        <v>520</v>
      </c>
      <c r="R63" s="243">
        <f t="shared" si="13"/>
        <v>740</v>
      </c>
    </row>
    <row r="64" spans="2:18" s="229" customFormat="1" ht="19.5" customHeight="1">
      <c r="B64" s="9" t="s">
        <v>357</v>
      </c>
      <c r="C64" s="340"/>
      <c r="F64" s="340"/>
      <c r="G64" s="748"/>
      <c r="K64" s="307"/>
      <c r="L64" s="339"/>
      <c r="M64" s="309" t="s">
        <v>49</v>
      </c>
      <c r="N64" s="310" t="s">
        <v>301</v>
      </c>
      <c r="O64" s="430" t="s">
        <v>301</v>
      </c>
      <c r="P64" s="798">
        <v>70</v>
      </c>
      <c r="Q64" s="242">
        <f t="shared" si="12"/>
        <v>130</v>
      </c>
      <c r="R64" s="243">
        <f t="shared" si="13"/>
        <v>180</v>
      </c>
    </row>
    <row r="65" spans="2:18" s="229" customFormat="1" ht="19.5" customHeight="1">
      <c r="B65" s="38" t="s">
        <v>388</v>
      </c>
      <c r="C65" s="340"/>
      <c r="F65" s="340"/>
      <c r="G65" s="748"/>
      <c r="K65" s="307" t="s">
        <v>56</v>
      </c>
      <c r="L65" s="339"/>
      <c r="M65" s="309" t="s">
        <v>50</v>
      </c>
      <c r="N65" s="310" t="s">
        <v>301</v>
      </c>
      <c r="O65" s="430" t="s">
        <v>301</v>
      </c>
      <c r="P65" s="798">
        <v>180</v>
      </c>
      <c r="Q65" s="242">
        <f t="shared" si="12"/>
        <v>320</v>
      </c>
      <c r="R65" s="243">
        <f t="shared" si="13"/>
        <v>460</v>
      </c>
    </row>
    <row r="66" spans="2:18" s="229" customFormat="1" ht="19.5" customHeight="1">
      <c r="B66" s="9" t="s">
        <v>356</v>
      </c>
      <c r="C66" s="340"/>
      <c r="F66" s="340"/>
      <c r="G66" s="748"/>
      <c r="K66" s="327"/>
      <c r="L66" s="339"/>
      <c r="M66" s="309" t="s">
        <v>379</v>
      </c>
      <c r="N66" s="310" t="s">
        <v>257</v>
      </c>
      <c r="O66" s="430" t="s">
        <v>333</v>
      </c>
      <c r="P66" s="798">
        <v>60</v>
      </c>
      <c r="Q66" s="242">
        <f t="shared" si="12"/>
        <v>110</v>
      </c>
      <c r="R66" s="243">
        <f t="shared" si="13"/>
        <v>150</v>
      </c>
    </row>
    <row r="67" spans="2:18" s="229" customFormat="1" ht="19.5" customHeight="1">
      <c r="B67" s="9" t="s">
        <v>202</v>
      </c>
      <c r="C67" s="340"/>
      <c r="F67" s="340"/>
      <c r="G67" s="748"/>
      <c r="K67" s="327"/>
      <c r="L67" s="339"/>
      <c r="M67" s="309" t="s">
        <v>380</v>
      </c>
      <c r="N67" s="310" t="s">
        <v>258</v>
      </c>
      <c r="O67" s="430" t="s">
        <v>333</v>
      </c>
      <c r="P67" s="798">
        <v>60</v>
      </c>
      <c r="Q67" s="242">
        <f t="shared" si="12"/>
        <v>110</v>
      </c>
      <c r="R67" s="243">
        <f t="shared" si="13"/>
        <v>150</v>
      </c>
    </row>
    <row r="68" spans="2:18" s="229" customFormat="1" ht="19.5" customHeight="1">
      <c r="B68" s="9" t="s">
        <v>349</v>
      </c>
      <c r="C68" s="340"/>
      <c r="F68" s="340"/>
      <c r="G68" s="748"/>
      <c r="K68" s="327"/>
      <c r="L68" s="339"/>
      <c r="M68" s="309" t="s">
        <v>397</v>
      </c>
      <c r="N68" s="310" t="s">
        <v>277</v>
      </c>
      <c r="O68" s="430" t="s">
        <v>303</v>
      </c>
      <c r="P68" s="798">
        <v>70</v>
      </c>
      <c r="Q68" s="242">
        <f t="shared" si="12"/>
        <v>130</v>
      </c>
      <c r="R68" s="243">
        <f t="shared" si="13"/>
        <v>180</v>
      </c>
    </row>
    <row r="69" spans="2:18" s="229" customFormat="1" ht="19.5" customHeight="1" thickBot="1">
      <c r="B69" s="135" t="s">
        <v>504</v>
      </c>
      <c r="C69" s="184"/>
      <c r="D69" s="9"/>
      <c r="E69" s="9"/>
      <c r="F69" s="184"/>
      <c r="G69" s="674"/>
      <c r="H69" s="9"/>
      <c r="I69" s="9"/>
      <c r="K69" s="333"/>
      <c r="L69" s="295"/>
      <c r="M69" s="313" t="s">
        <v>260</v>
      </c>
      <c r="N69" s="342" t="s">
        <v>276</v>
      </c>
      <c r="O69" s="314" t="s">
        <v>280</v>
      </c>
      <c r="P69" s="801">
        <v>20</v>
      </c>
      <c r="Q69" s="337">
        <f t="shared" si="12"/>
        <v>40</v>
      </c>
      <c r="R69" s="338">
        <f t="shared" si="13"/>
        <v>50</v>
      </c>
    </row>
    <row r="70" spans="1:16" s="229" customFormat="1" ht="19.5" customHeight="1">
      <c r="A70" s="9"/>
      <c r="B70" s="135" t="s">
        <v>219</v>
      </c>
      <c r="C70" s="184"/>
      <c r="D70" s="9"/>
      <c r="E70" s="9"/>
      <c r="F70" s="184"/>
      <c r="G70" s="674"/>
      <c r="H70" s="9"/>
      <c r="I70" s="9"/>
      <c r="L70" s="340"/>
      <c r="M70" s="343"/>
      <c r="P70" s="748"/>
    </row>
    <row r="71" spans="1:16" s="229" customFormat="1" ht="19.5" customHeight="1">
      <c r="A71" s="9"/>
      <c r="B71" s="9"/>
      <c r="C71" s="184"/>
      <c r="D71" s="9"/>
      <c r="E71" s="9"/>
      <c r="F71" s="184"/>
      <c r="G71" s="674"/>
      <c r="H71" s="9"/>
      <c r="I71" s="9"/>
      <c r="K71" s="229" t="s">
        <v>389</v>
      </c>
      <c r="L71" s="340"/>
      <c r="M71" s="343"/>
      <c r="P71" s="748"/>
    </row>
    <row r="72" spans="1:18" s="229" customFormat="1" ht="19.5" customHeight="1">
      <c r="A72" s="9"/>
      <c r="B72" s="9"/>
      <c r="C72" s="184"/>
      <c r="D72" s="9"/>
      <c r="E72" s="9"/>
      <c r="F72" s="184"/>
      <c r="G72" s="674"/>
      <c r="H72" s="9"/>
      <c r="I72" s="9"/>
      <c r="K72" s="25"/>
      <c r="L72" s="182"/>
      <c r="M72" s="25"/>
      <c r="N72" s="25"/>
      <c r="O72" s="25"/>
      <c r="P72" s="712"/>
      <c r="Q72" s="25"/>
      <c r="R72" s="25"/>
    </row>
    <row r="73" ht="14.25">
      <c r="S73" s="25"/>
    </row>
    <row r="74" ht="14.25">
      <c r="S74" s="25"/>
    </row>
    <row r="75" ht="14.25">
      <c r="S75" s="25"/>
    </row>
    <row r="76" ht="14.25">
      <c r="S76" s="25"/>
    </row>
    <row r="77" ht="14.25">
      <c r="S77" s="25"/>
    </row>
    <row r="98" ht="18" customHeight="1"/>
    <row r="124" spans="2:9" ht="14.25">
      <c r="B124" s="25"/>
      <c r="C124" s="182"/>
      <c r="D124" s="25"/>
      <c r="E124" s="25"/>
      <c r="F124" s="182"/>
      <c r="G124" s="712"/>
      <c r="H124" s="25"/>
      <c r="I124" s="25"/>
    </row>
    <row r="126" ht="14.25">
      <c r="A126" s="25"/>
    </row>
  </sheetData>
  <sheetProtection/>
  <printOptions/>
  <pageMargins left="0.46" right="0.44" top="0.41" bottom="0.39" header="0.1968503937007874" footer="0.21"/>
  <pageSetup horizontalDpi="300" verticalDpi="300" orientation="portrait" pageOrder="overThenDown" paperSize="9" scale="54" r:id="rId1"/>
  <headerFooter alignWithMargins="0">
    <oddFooter>&amp;C&amp;"ＭＳ Ｐゴシック,標準"&amp;18－11－</oddFooter>
  </headerFooter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PC-101</dc:creator>
  <cp:keywords/>
  <dc:description/>
  <cp:lastModifiedBy>okada</cp:lastModifiedBy>
  <cp:lastPrinted>2021-04-11T05:30:58Z</cp:lastPrinted>
  <dcterms:created xsi:type="dcterms:W3CDTF">2002-06-15T07:33:29Z</dcterms:created>
  <dcterms:modified xsi:type="dcterms:W3CDTF">2021-09-30T01:23:32Z</dcterms:modified>
  <cp:category/>
  <cp:version/>
  <cp:contentType/>
  <cp:contentStatus/>
</cp:coreProperties>
</file>